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00" tabRatio="150" activeTab="0"/>
  </bookViews>
  <sheets>
    <sheet name="Plăți POC 2020" sheetId="1" r:id="rId1"/>
  </sheets>
  <definedNames>
    <definedName name="_xlnm.Print_Area" localSheetId="0">'Plăți POC 2020'!$A$1:$F$2901</definedName>
  </definedNames>
  <calcPr fullCalcOnLoad="1"/>
</workbook>
</file>

<file path=xl/sharedStrings.xml><?xml version="1.0" encoding="utf-8"?>
<sst xmlns="http://schemas.openxmlformats.org/spreadsheetml/2006/main" count="5702" uniqueCount="536">
  <si>
    <t>DATA</t>
  </si>
  <si>
    <t>BENEFICIARI</t>
  </si>
  <si>
    <t>NR CRT</t>
  </si>
  <si>
    <t>Suma plătită</t>
  </si>
  <si>
    <t>Detalii</t>
  </si>
  <si>
    <t>BS</t>
  </si>
  <si>
    <t>TVA</t>
  </si>
  <si>
    <t>Total general</t>
  </si>
  <si>
    <t>FEDR</t>
  </si>
  <si>
    <t>FEDR - Prefinantare</t>
  </si>
  <si>
    <t>INCD PTR OPTOELECTRONICA-INOE 2000 IHP</t>
  </si>
  <si>
    <t>Total platit ianuarie</t>
  </si>
  <si>
    <t>INCD MTM BUCURESTI</t>
  </si>
  <si>
    <t>AG SPATIALA RO</t>
  </si>
  <si>
    <t>INCD Fiz INFLPR Bucuresti</t>
  </si>
  <si>
    <t>ACADEMIA DE STUDII ECONOMICE BUCURESTI</t>
  </si>
  <si>
    <t>INCD PT ST BIOLOGICE BUCURESTI</t>
  </si>
  <si>
    <t>Lista plăţilor POC 2020</t>
  </si>
  <si>
    <t>LAMBDA MAT BUCURESTI SRL</t>
  </si>
  <si>
    <t>USAMV BUCURESTI</t>
  </si>
  <si>
    <t>UNIV C BRANCUSI TG-JIU</t>
  </si>
  <si>
    <t>INCD pt Met Nef Rare</t>
  </si>
  <si>
    <t>Total 15 ianuarie 2020</t>
  </si>
  <si>
    <t>Total platit  POC 2020</t>
  </si>
  <si>
    <t>UMFST GEORGE EMIL PALADE,  TG-MURES</t>
  </si>
  <si>
    <t>INVITE SYSTEMS FOST AD NET MARKET MEDIA SRL</t>
  </si>
  <si>
    <t>INVOKER TRANS IT SRL ( fost INVOKERNET CONNECTION SRL)</t>
  </si>
  <si>
    <t>INTERNATIONAL MODELING COMPANY SRL</t>
  </si>
  <si>
    <t>ASOC UNIV, INCD SI BIBL CENTRALE - ANELIS PLUS</t>
  </si>
  <si>
    <t>FEDR - Cerere de plata</t>
  </si>
  <si>
    <t>POLIMED DACIA</t>
  </si>
  <si>
    <t>INGENIO SOFTWARE SA</t>
  </si>
  <si>
    <t>ECO BIHOR SRL</t>
  </si>
  <si>
    <t>IRIDEX GROUP PLASTIC SRL</t>
  </si>
  <si>
    <t>VIG IMPEX SRL</t>
  </si>
  <si>
    <t>INFINEON  TECHNOLOGIES ROMANIA &amp; CO SCS</t>
  </si>
  <si>
    <t>SANIMED INTERNATIONAL IMPEX SRL</t>
  </si>
  <si>
    <t>CARDIO MED SRL</t>
  </si>
  <si>
    <t>Iprint 3D Design &amp;Consulting SRL</t>
  </si>
  <si>
    <t>ACTIV PROTONIC ART SRL</t>
  </si>
  <si>
    <t>APPSBROKER CONSULTING SRL</t>
  </si>
  <si>
    <t>BUSINESS INFORMATION SYSTEM</t>
  </si>
  <si>
    <t>DRAGAN SI ASOCIATII SRL</t>
  </si>
  <si>
    <t>INST DE VIRUSOLOGIE ST S NICOLAU</t>
  </si>
  <si>
    <t>UNIVERSITATEA POLITEHNICA BUCURESTI</t>
  </si>
  <si>
    <t>UNIV MED SI FARM CRAIOVA</t>
  </si>
  <si>
    <t>UNIVERSITATEA DIN CRAIOVA</t>
  </si>
  <si>
    <t>FEDR - Cerere de rambursare</t>
  </si>
  <si>
    <t>Total 16 ianuarie 2020</t>
  </si>
  <si>
    <t>BS - Cerere de plata</t>
  </si>
  <si>
    <t>BS - Cerere de rambursare</t>
  </si>
  <si>
    <t>Total 17 ianuarie 2020</t>
  </si>
  <si>
    <t>Total 20 ianuarie 2020</t>
  </si>
  <si>
    <t>COGNOS BUSINESS CONSULTING SRL</t>
  </si>
  <si>
    <t>INCD ptr Optoelectronica  INOE 2000 Fil. Cluj</t>
  </si>
  <si>
    <t>ELECTRONIC APRIL APARATURA ELECTRONICA SPECIALA SRL</t>
  </si>
  <si>
    <t>ZEOLITES PRODUCTION SA</t>
  </si>
  <si>
    <t>UTCHIM SRL</t>
  </si>
  <si>
    <t>ENVIRO NATURALS AGRO SRL</t>
  </si>
  <si>
    <t>MINESA SA</t>
  </si>
  <si>
    <t>APEL LASER SRL</t>
  </si>
  <si>
    <t>COMIS SRL</t>
  </si>
  <si>
    <t>ICPE SA</t>
  </si>
  <si>
    <t>IP AUTOMATIC DESIGN SRL</t>
  </si>
  <si>
    <t>ELEMCO PLUS SRL</t>
  </si>
  <si>
    <t>UNIVERSITATEA DE STIINTE AGRICOLE SI MEDICINA VETERINARA CLUJ-NAPOCA</t>
  </si>
  <si>
    <t>TRENCADIS CORP SRL</t>
  </si>
  <si>
    <t>SIM SOFT DISTRIBUTION SRL</t>
  </si>
  <si>
    <t>SENIOR PROGRAMMING SA</t>
  </si>
  <si>
    <t>BUSINESSVIEW SOFTWARE SRL</t>
  </si>
  <si>
    <t>FLASHNET SRL</t>
  </si>
  <si>
    <t>UMF VICTOR BABES TM</t>
  </si>
  <si>
    <t>GLOBAL ELECTRONICS SOLUTIONS SRL</t>
  </si>
  <si>
    <t>INCD IN SILVICULTURA MARIN DRACEA</t>
  </si>
  <si>
    <t>INCD TH IZOTOP MOLECUL -CJ</t>
  </si>
  <si>
    <t>INCD TURBOMOTOARE COMOTI</t>
  </si>
  <si>
    <t>CROMATEC PLUS SRL</t>
  </si>
  <si>
    <t>AUTONOMUS FLIGHT TECHNOLOGY R&amp;D SRL</t>
  </si>
  <si>
    <t>TECNITAL SRL</t>
  </si>
  <si>
    <t>UTTIS INDUSTRIES SA BUCURESTI</t>
  </si>
  <si>
    <t>PLASMA JET SRL</t>
  </si>
  <si>
    <t>PLASMATERM SA</t>
  </si>
  <si>
    <t>MIN CULT SI IDENT NAT</t>
  </si>
  <si>
    <t>Total 21 ianuarie 2020</t>
  </si>
  <si>
    <t>Total 22 ianuarie 2020</t>
  </si>
  <si>
    <t>INSTITUTUL NATIONAL DE STUDII SI CERCETARI PENTRU COMUNICATII - INSCC BUCURESTI</t>
  </si>
  <si>
    <t>QUICKWEB INFO SRL</t>
  </si>
  <si>
    <t>IBPC NICOLAE SIMIONESCU</t>
  </si>
  <si>
    <t>OCOLUL SILVIC DE REGIM GHEORGHENI SA</t>
  </si>
  <si>
    <t>UNIV NAT ARTA TEATR CINEMAT CARAGIALE BUC</t>
  </si>
  <si>
    <t>AEOLUS ENERGY INTERNATIONAL SRL</t>
  </si>
  <si>
    <t>BMENERGY SRL</t>
  </si>
  <si>
    <t>ROLIX IMPEX SERIES</t>
  </si>
  <si>
    <t>TOPINTECHNOLOGY CONSULT SRL</t>
  </si>
  <si>
    <t>GLOBAL RESEARCH SRL</t>
  </si>
  <si>
    <t>AGNES ITARA SRL</t>
  </si>
  <si>
    <t>GLOBAL PHARMA RESEARCH SRL</t>
  </si>
  <si>
    <t>NEGRILICA BARAKA SRL</t>
  </si>
  <si>
    <t>SLAVIA PHARM SRL</t>
  </si>
  <si>
    <t>Ministerul Transporturilor Infrastructurii si Comunicatiilor</t>
  </si>
  <si>
    <t>FEDR - Cerere de plată</t>
  </si>
  <si>
    <t>BS - Cerere de plată</t>
  </si>
  <si>
    <t>Total 23 ianuarie 2020</t>
  </si>
  <si>
    <t>UNIVERSITATEA TITU MAIORESCU</t>
  </si>
  <si>
    <t>UNIVERSITATEA DUNAREA DE JOS GALATI</t>
  </si>
  <si>
    <t>ELECTROSISTEM SRL</t>
  </si>
  <si>
    <t>SPIRU ELECTRA SRL</t>
  </si>
  <si>
    <t>ICPE ACTEL SA</t>
  </si>
  <si>
    <t>ASO CLUSTER MOBILIER TRANSILVAN</t>
  </si>
  <si>
    <t>SMARTECH AUTOMATION SRL</t>
  </si>
  <si>
    <t>UNIEL SERV SRL</t>
  </si>
  <si>
    <t>DOCEROM SISTEM SRL</t>
  </si>
  <si>
    <t>ELECTRO - TOTAL SRL</t>
  </si>
  <si>
    <t>UNIVERSITATEA BABES-BOLYAI</t>
  </si>
  <si>
    <t>CORAMI FUNZIONE SRL</t>
  </si>
  <si>
    <t>DUCT SRL</t>
  </si>
  <si>
    <t>DANART IMPORT EXPORT SRL</t>
  </si>
  <si>
    <t>CENTRUL DE COMPETENTA IN ELECTROSTATICA SI ELECTROTEHNOLOGII SRL</t>
  </si>
  <si>
    <t>CENTRUL IT PENTRU STIINTA SI TEHNOLOGIE SRL</t>
  </si>
  <si>
    <t>ZAREDDARTE SRL</t>
  </si>
  <si>
    <t>Total 28 ianuarie 2020</t>
  </si>
  <si>
    <t>LIGHTNING NET SRL</t>
  </si>
  <si>
    <t>TECHNOHUB S.R.L</t>
  </si>
  <si>
    <t>UNIV TH CLUJ-NAPOCA</t>
  </si>
  <si>
    <t>INCD PTR OPTOELECTRONICA-INOE 2000</t>
  </si>
  <si>
    <t>SANOGENETIC SRL</t>
  </si>
  <si>
    <t>MEDIPRAX  CENTRUM SRL</t>
  </si>
  <si>
    <t>BORUDENT SRL</t>
  </si>
  <si>
    <t>TELEKOM GROUP TECHNOLOGY SRL</t>
  </si>
  <si>
    <t>REAL ESTATE BUSINESS SOLUTIONS SRL</t>
  </si>
  <si>
    <t>INCD CHIMIE PETROCH ICECHIM BUCURESTI</t>
  </si>
  <si>
    <t>DAILY SOURCING&amp;RESEARCH SRL</t>
  </si>
  <si>
    <t>ALBOSMART SRL</t>
  </si>
  <si>
    <t>INCD ING ELECTR  ICPE-CA</t>
  </si>
  <si>
    <t>MEDAPTEH PLUS CERT</t>
  </si>
  <si>
    <t>MGM STAR CONSTRUCT SRL</t>
  </si>
  <si>
    <t>ROSEAL SA</t>
  </si>
  <si>
    <t>MAIRA MONTAJ SRL</t>
  </si>
  <si>
    <t>OCOLUL SILVIC DE REGIM GHEORGHENI SA-CENTRU DE CERCETARE-DEZVOLTARE IN SILVICULTURA</t>
  </si>
  <si>
    <t>INTREPRINDEREA REGIA PUBLICA LOCALA A PADURILOR KRONSADT R.A</t>
  </si>
  <si>
    <t>LEAFWALL SRL</t>
  </si>
  <si>
    <t>Serviciul de Telecomunicatii Speciale</t>
  </si>
  <si>
    <t>POINTLET RESEARCH SRL</t>
  </si>
  <si>
    <t>UMF I HATIEGANU CJ-NAPOCA</t>
  </si>
  <si>
    <t>Total 29 ianuarie 2020</t>
  </si>
  <si>
    <t>STRUCTURAL MANAGEMENT SOLUTIONS SRL</t>
  </si>
  <si>
    <t>SERV RO DE INFO PRIN UM 0929 BUCURESTI</t>
  </si>
  <si>
    <t>SERVICIUL ROMAN DE INFORMATII -UM 0472</t>
  </si>
  <si>
    <t>OPTOELECTRONICA-2001 SA</t>
  </si>
  <si>
    <t>NAVIGATOR SOFTWARE SRL</t>
  </si>
  <si>
    <t>ESSENSYS SOFTWARE SRL</t>
  </si>
  <si>
    <t>ACCENT PRO 2000 SRL</t>
  </si>
  <si>
    <t>CONSILIUL CONCURENTEI</t>
  </si>
  <si>
    <t>OF NAT AL REGISTULUI COMERTULUI</t>
  </si>
  <si>
    <t>Total 31 ianuarie 2020</t>
  </si>
  <si>
    <t>USAMV I IONESCU BRAD</t>
  </si>
  <si>
    <t>Total 04 februarie 2020</t>
  </si>
  <si>
    <t>Total platit februarie</t>
  </si>
  <si>
    <t>TERRASIGNA SRL</t>
  </si>
  <si>
    <t>BEIA CONSULT INTERNATIONAL SRL</t>
  </si>
  <si>
    <t>PRIME BATTERIES TECHNOLOGY (FOSTA PRIME MOTORS INDUSTRY SRL)</t>
  </si>
  <si>
    <t>DIGITAL BIT SRL</t>
  </si>
  <si>
    <t>ALL BUSINESS MANAGEMENT SRL</t>
  </si>
  <si>
    <t>INDUSTRIAL SOFTWARE SRL</t>
  </si>
  <si>
    <t>ACADEMIA NATIONALA DE INFORMATII MIHAI VITEAZU</t>
  </si>
  <si>
    <t>UNIVERSITATEA LUCIAN BLAGA  DIN SIBIU</t>
  </si>
  <si>
    <t>Total 05 februarie 2020</t>
  </si>
  <si>
    <t>Q - BIS CONSULT SRL</t>
  </si>
  <si>
    <t>NOVA INDUSTRIAL SA</t>
  </si>
  <si>
    <t>COMPOZITE SRL</t>
  </si>
  <si>
    <t>ELECTRIC PRODUCTS CERTIFICATION INDEPENDENT BODY-OICPE SRL</t>
  </si>
  <si>
    <t>INCD FIZ MATERIALELOR MAGURELE</t>
  </si>
  <si>
    <t>ALL GREEN SRL</t>
  </si>
  <si>
    <t>GENETIC CENTER SRL</t>
  </si>
  <si>
    <t>ASOCIATIA ONCOHELP</t>
  </si>
  <si>
    <t>SPARK CONSULT SRL</t>
  </si>
  <si>
    <t>Total 06 februarie 2020</t>
  </si>
  <si>
    <t>Total 11 februarie 2020</t>
  </si>
  <si>
    <t>UNIVERSITATEA TEHNICA "GHEORGHE ASACHI" DIN IASI</t>
  </si>
  <si>
    <t>AQUA MUNDI STARS SRL-D</t>
  </si>
  <si>
    <t>BOLD TEHNOLOGIES SRL</t>
  </si>
  <si>
    <t>ENETIX SOFTWARE</t>
  </si>
  <si>
    <t>SPIT CL JUD UG CLUJ</t>
  </si>
  <si>
    <t>CLAUDIU TOPROM  SRL (CLAUDIU TOP SRL)</t>
  </si>
  <si>
    <t>CENTRUL DE MEDIU SI SANATATE SRL</t>
  </si>
  <si>
    <t>COSFEL ACTUAL SRL</t>
  </si>
  <si>
    <t>PET FIGHTER SRL</t>
  </si>
  <si>
    <t>INST ROM DE STIINTA SI TEHNOLOGIE</t>
  </si>
  <si>
    <t>DEMIUMA COMIMPEX SRL</t>
  </si>
  <si>
    <t>WEBART SOFTWARE DESIGN SRL</t>
  </si>
  <si>
    <t>NDEX LINE SYSTEMS SRL</t>
  </si>
  <si>
    <t>INDEX LINE SYSTEMS SRL</t>
  </si>
  <si>
    <t>Total 13 februarie 2020</t>
  </si>
  <si>
    <t>COMPANIA DE INFORMATICA APLICATA SA</t>
  </si>
  <si>
    <t>ASO CLUSTER AGRO-FOOD-IND NAPOCA</t>
  </si>
  <si>
    <t>OMNICONVERT SRL</t>
  </si>
  <si>
    <t>ROMSOFT SRL</t>
  </si>
  <si>
    <t>Total 14 februarie 2020</t>
  </si>
  <si>
    <t>CLOUDSYS TELECOM SRL</t>
  </si>
  <si>
    <t>ARNIEC - AGENTIA DE ADMINISTRARE A RETELEI NATIONALE DE INFORMATICA PENTRU EDUCATIE SI CERCETARE</t>
  </si>
  <si>
    <t>TEHNOLOGISTIC SRL</t>
  </si>
  <si>
    <t>SIEMENS INDUSTRY SOFTWARE SRL</t>
  </si>
  <si>
    <t>REMARUL16 FEBRUARIE SA</t>
  </si>
  <si>
    <t>PORSCHE ENGINEERING ROMANIA SRL</t>
  </si>
  <si>
    <t>BELCO AVIA SRL</t>
  </si>
  <si>
    <t>ICPE-INGINERIE ELECTRICA SRL</t>
  </si>
  <si>
    <t>AROBS Transilvania Software SA</t>
  </si>
  <si>
    <t>INOVO FINANCE SRL</t>
  </si>
  <si>
    <t>RELOC SA</t>
  </si>
  <si>
    <t>CENTRU DE CALCUL SA</t>
  </si>
  <si>
    <t>COMPANIA DE APA OLTENIA SA122160</t>
  </si>
  <si>
    <t>VONREP SRL</t>
  </si>
  <si>
    <t>INDAELTRAC SRL CRAIOVA</t>
  </si>
  <si>
    <t>NOVUSTECH SERVICES SRL</t>
  </si>
  <si>
    <t>SPIT CLINIC  JUD UG TM PIUS BRINZEU</t>
  </si>
  <si>
    <t>EVO FORGE SRL</t>
  </si>
  <si>
    <t>Total 17 februarie 2020</t>
  </si>
  <si>
    <t>Total 20 februarie 2020</t>
  </si>
  <si>
    <t>NAPOCA SOFTWARE SRL</t>
  </si>
  <si>
    <t>BKD ELECTRONIC SA</t>
  </si>
  <si>
    <t>DATRONIX COMPUTER SRL</t>
  </si>
  <si>
    <t>AUTOWASS MANAGER SRL</t>
  </si>
  <si>
    <t>MINISTERUL AFACERILOR EXTERNE</t>
  </si>
  <si>
    <t>MANICOS SRL</t>
  </si>
  <si>
    <t>LORELU SERV SRL</t>
  </si>
  <si>
    <t>OPEN GOV SRL</t>
  </si>
  <si>
    <t>MIN AFACERILOR INTERNE/DGCTI</t>
  </si>
  <si>
    <t>OMEGA TRUST SRL</t>
  </si>
  <si>
    <t>AEROFINA SA</t>
  </si>
  <si>
    <t>TURBONED SRL</t>
  </si>
  <si>
    <t>LOGIC ECOMSOL SRL</t>
  </si>
  <si>
    <t>INCD ECOIND</t>
  </si>
  <si>
    <t>KEMA TRONIC</t>
  </si>
  <si>
    <t>INNOVATIVE GREEN MATERIALS SRL</t>
  </si>
  <si>
    <t>INST DE BIOCHIM AL ACAD RO</t>
  </si>
  <si>
    <t>INSTITUTUL PROF.DR.ION CHIRICUTA CLUJ-NAPOCA</t>
  </si>
  <si>
    <t>DAM TELECOM SERVICES SRL</t>
  </si>
  <si>
    <t>NETWORK INNOVATION FUTURE SRL (FOST BEBECOM SYSTEM SRL)</t>
  </si>
  <si>
    <t>IT ZONE SRL</t>
  </si>
  <si>
    <t>INTERLIVE METRICS SRL</t>
  </si>
  <si>
    <t>OMV PETROM SA</t>
  </si>
  <si>
    <t>CEPROCIM SA</t>
  </si>
  <si>
    <t>INDA SRL</t>
  </si>
  <si>
    <t>TEHNOIND ELECTRIC SRL</t>
  </si>
  <si>
    <t>SOFTRONIC SRL</t>
  </si>
  <si>
    <t>CeSi Automation SRL</t>
  </si>
  <si>
    <t>INAS SA</t>
  </si>
  <si>
    <t>HOFIGAL EXPORT IMPORT SA</t>
  </si>
  <si>
    <t>APILIFE RO SRL</t>
  </si>
  <si>
    <t>CCPPM PLANTAVOREL SA</t>
  </si>
  <si>
    <t>Total 25 februarie 2020</t>
  </si>
  <si>
    <t>UNIVERSITATEA STEFAN CEL MARE SUCEAVA</t>
  </si>
  <si>
    <t>Total 27 februarie 2020</t>
  </si>
  <si>
    <t>HYPERMEDIA SRL</t>
  </si>
  <si>
    <t>INTEGRATED BUSINESS CENTER SRL</t>
  </si>
  <si>
    <t>YUKA MOBILI SRL</t>
  </si>
  <si>
    <t>UNIV OVIDIUS CTA</t>
  </si>
  <si>
    <t>ELTRES R&amp;D  SRL</t>
  </si>
  <si>
    <t>TRITECH GROUP SRL</t>
  </si>
  <si>
    <t>SOLAROM SRL</t>
  </si>
  <si>
    <t>ECOHORNET SRL</t>
  </si>
  <si>
    <t>Total 28 februarie 2020</t>
  </si>
  <si>
    <t>Total 3 martie 2020</t>
  </si>
  <si>
    <t>INCD D PSB VICTOR BABES</t>
  </si>
  <si>
    <t>RED POINT SOFTWARE SOLUTIONS</t>
  </si>
  <si>
    <t>ART DYNASTY SRL</t>
  </si>
  <si>
    <t>PRO VITAM SRL</t>
  </si>
  <si>
    <t>BIOELECTRONIC SRL</t>
  </si>
  <si>
    <t>SARA PHARM SOLUTIONS SRL</t>
  </si>
  <si>
    <t>AGILROM SCIENTIFIC SRL</t>
  </si>
  <si>
    <t>Total platit martie</t>
  </si>
  <si>
    <t>INST CH MACROMOLECUL P PONI</t>
  </si>
  <si>
    <t>INTELECTRO IASI SRL</t>
  </si>
  <si>
    <t>POLYMER ADHESIVE TAPES SRL</t>
  </si>
  <si>
    <t>WATT PREDICT SRL</t>
  </si>
  <si>
    <t>Total 4 martie 2020</t>
  </si>
  <si>
    <t>INCD PM A DARABONT</t>
  </si>
  <si>
    <t>ALTFACTOR SRL</t>
  </si>
  <si>
    <t>INCD A ELIE CARAFOLI INCAS</t>
  </si>
  <si>
    <t>Total 5 martie 2020</t>
  </si>
  <si>
    <t>INGENIOS.RO SRL</t>
  </si>
  <si>
    <t>DDS DIAGNOSTIC SRL</t>
  </si>
  <si>
    <t>ROMVAC COMPANY S.A</t>
  </si>
  <si>
    <t>INCD PENTRU MASINI SI INSTALATII DESTINATE AGRICULTURII SI INDUSTRIEI - INMA</t>
  </si>
  <si>
    <t>IRUM SA</t>
  </si>
  <si>
    <t>FORTIMPEX SRL</t>
  </si>
  <si>
    <t>DFR Systems SRL</t>
  </si>
  <si>
    <t>ARTECOM SRL</t>
  </si>
  <si>
    <t>CALORIS GROUP SRL  FOST  (CALORIS GROUP SA)</t>
  </si>
  <si>
    <t>TEHNIC ECO CDI SRL</t>
  </si>
  <si>
    <t>PRO MEDIU DUNAREAN SRL</t>
  </si>
  <si>
    <t>TEHNOFAVORIT SA</t>
  </si>
  <si>
    <t>ECOPROIECT SRL</t>
  </si>
  <si>
    <t>BAUM ENGINEERING SRL</t>
  </si>
  <si>
    <t>Total 10 martie 2020</t>
  </si>
  <si>
    <t>Total 11 martie 2020</t>
  </si>
  <si>
    <t>Total 13 martie 2020</t>
  </si>
  <si>
    <t>Total 19 martie 2020</t>
  </si>
  <si>
    <t>Total 20 martie 2020</t>
  </si>
  <si>
    <t>Total 24 martie 2020</t>
  </si>
  <si>
    <t>GRANT BOX CONSULTING</t>
  </si>
  <si>
    <t>ACADEMIA DE STIINTE MEDICALE</t>
  </si>
  <si>
    <t>NANOM  MEMS SRL</t>
  </si>
  <si>
    <t>R&amp;D CONSULTANTA SI SERVICII</t>
  </si>
  <si>
    <t>STIMPEX SA</t>
  </si>
  <si>
    <t>MACOFIL SA</t>
  </si>
  <si>
    <t>REFAROM SA</t>
  </si>
  <si>
    <t>PREFATIM CONSTRUCT SRL</t>
  </si>
  <si>
    <t>PRODEXPRES  P.C.SRL</t>
  </si>
  <si>
    <t>ACTAMEDICA SRL</t>
  </si>
  <si>
    <t>INCD CHIMICO-FARMACEUTICA - ICCF</t>
  </si>
  <si>
    <t>EDAS EXIM SRL</t>
  </si>
  <si>
    <t>ICPE BISTRITA  SA</t>
  </si>
  <si>
    <t>Q SRL</t>
  </si>
  <si>
    <t>Magic Solutions SRL</t>
  </si>
  <si>
    <t>EXPERT ACCIDENT RECONSTRUCTION SRL</t>
  </si>
  <si>
    <t>YALOS SOFTWARE LABS SRL</t>
  </si>
  <si>
    <t>RUN-IT SOLUTIONS SRL</t>
  </si>
  <si>
    <t>FORDAQ INTERNATIONAL SRL</t>
  </si>
  <si>
    <t>HD PHOTO PRINT SOLUTIONS SRL</t>
  </si>
  <si>
    <t>ACTIV ROBIONIC SRL</t>
  </si>
  <si>
    <t>INCD PT MICROTEHN IMT BUC</t>
  </si>
  <si>
    <t>PRO OPTICA</t>
  </si>
  <si>
    <t>ROVSOL SRL</t>
  </si>
  <si>
    <t>UNIV A VLAICU</t>
  </si>
  <si>
    <t>SOFTTEHNICA SRL</t>
  </si>
  <si>
    <t>TOPALIS ENGINEERING SRL</t>
  </si>
  <si>
    <t>UCERG SRL</t>
  </si>
  <si>
    <t>INCD FIZ SI ING.NUCLEARA HORIA HULUBEI</t>
  </si>
  <si>
    <t>HEAVEN SOLUTIONS 2005 SRL IASI</t>
  </si>
  <si>
    <t>SPACE GIANT SRL</t>
  </si>
  <si>
    <t>EURO SMART DPO SRL</t>
  </si>
  <si>
    <t>CODE932 SRL</t>
  </si>
  <si>
    <t>JUNIO RECRUTARE SRL</t>
  </si>
  <si>
    <t>UNIVERSITATEA ALEXANDRU IOAN CUZA</t>
  </si>
  <si>
    <t>Total 27 martie 2020</t>
  </si>
  <si>
    <t>SMART AGRI SYSTEMS</t>
  </si>
  <si>
    <t>GUHRING SRL</t>
  </si>
  <si>
    <t>INCD PT BIORES ALIM BUC</t>
  </si>
  <si>
    <t>BUSINESS SERVICE CONSULT INTERNATIONAL SRL</t>
  </si>
  <si>
    <t>MINISTERUL DEZVOLTARII REGIONALE SI ADMINISTRATIEI PUBLICE</t>
  </si>
  <si>
    <t>Total 31 martie 2020</t>
  </si>
  <si>
    <t>I-TOM SOLUTIONS SRL</t>
  </si>
  <si>
    <t>Total platit aprilie</t>
  </si>
  <si>
    <t>Total 3 aprilie 2020</t>
  </si>
  <si>
    <t>GEMINI CAD SYSTEMS SRL</t>
  </si>
  <si>
    <t>4E SOFTWARE SRL</t>
  </si>
  <si>
    <t>TERACRYSTAL SRL</t>
  </si>
  <si>
    <t>ETERA PROD SRL</t>
  </si>
  <si>
    <t>AGRO COSM FAN SRL</t>
  </si>
  <si>
    <t>Total 7 aprilie 2020</t>
  </si>
  <si>
    <t>Total 8 aprilie 2020</t>
  </si>
  <si>
    <t>ID SOLUTIONS TECH SRL</t>
  </si>
  <si>
    <t>Total 10 aprilie 2020</t>
  </si>
  <si>
    <t>INDECO SOFT</t>
  </si>
  <si>
    <t>Total 13 aprilie 2020</t>
  </si>
  <si>
    <t>Total 14 aprilie 2020</t>
  </si>
  <si>
    <t>URBIOLED SRL</t>
  </si>
  <si>
    <t>MOBIL SERVICE SRL</t>
  </si>
  <si>
    <t>CYMBIOT SOLUTIONS SRL</t>
  </si>
  <si>
    <t>MEMOX VISION SRL</t>
  </si>
  <si>
    <t>CONCORDIA HOLDING SRL</t>
  </si>
  <si>
    <t>Total 16 aprilie 2020</t>
  </si>
  <si>
    <t>Total 21 aprilie 2020</t>
  </si>
  <si>
    <t>ARS INDUSTRIAL  SRL</t>
  </si>
  <si>
    <t>Total 23 aprilie 2020</t>
  </si>
  <si>
    <t>PELICAN IMPEX SRL</t>
  </si>
  <si>
    <t>INCD BIO NUTRITIE ANIMALA</t>
  </si>
  <si>
    <t>CENTRUL DE CALCUL SA</t>
  </si>
  <si>
    <t>Total 28 aprilie 2020</t>
  </si>
  <si>
    <t>CATTUS SRL</t>
  </si>
  <si>
    <t>EXPREMIO MARKETING SRL</t>
  </si>
  <si>
    <t>ARS VITREARUM AMAGA SRL</t>
  </si>
  <si>
    <t>PANIMON SA</t>
  </si>
  <si>
    <t>NATURAL INGREDIENTS R&amp;D SRL Fagaras</t>
  </si>
  <si>
    <t>Total 30 aprilie 2020</t>
  </si>
  <si>
    <t>Total platit mai</t>
  </si>
  <si>
    <t>Total 6 mai 2020</t>
  </si>
  <si>
    <t>UNIVERSITATEA DIN BUCURESTI</t>
  </si>
  <si>
    <t>PRODINF SOFTWARE SRL</t>
  </si>
  <si>
    <t>SOCIETATEA COMPLEXUL ENERGETIC OLTENIA SA</t>
  </si>
  <si>
    <t>AQUA SOFT SRL</t>
  </si>
  <si>
    <t>OGOR LAB SRL</t>
  </si>
  <si>
    <t>Total 7 mai 2020</t>
  </si>
  <si>
    <t>HUNDRED PERCENT SRL</t>
  </si>
  <si>
    <t>TERMENE JUST SRL</t>
  </si>
  <si>
    <t>TRUSTCHAIN SRL</t>
  </si>
  <si>
    <t>CENTRUL MEDICAL TRANSILVANIA SRL</t>
  </si>
  <si>
    <t>Total 11 mai 2020</t>
  </si>
  <si>
    <t>ACTIVE HD PRINTING SOLUTIONS SRL</t>
  </si>
  <si>
    <t>Total 13 mai 2020</t>
  </si>
  <si>
    <t>ANPDPDCA POC</t>
  </si>
  <si>
    <t>OI MINISTERUL MUNCII SI JUSTITIEI SOCIALE</t>
  </si>
  <si>
    <t>Total 15 mai 2020</t>
  </si>
  <si>
    <t>Total 21 mai 2020</t>
  </si>
  <si>
    <t>MEDICAMED MARKET SRL</t>
  </si>
  <si>
    <t>Total 25 mai 2020</t>
  </si>
  <si>
    <t>Total 4 iunie 2020</t>
  </si>
  <si>
    <t>KNOWLEDGE INVESTMENT GROUP SRL</t>
  </si>
  <si>
    <t>Total platit iunie</t>
  </si>
  <si>
    <t>Total 5 iunie 2020</t>
  </si>
  <si>
    <t>Total 10 iunie 2020</t>
  </si>
  <si>
    <t>ELISA MED SRL</t>
  </si>
  <si>
    <t>INST DE BIOCHIM AL ACADI RO</t>
  </si>
  <si>
    <t>INCD  GEOECOMAR</t>
  </si>
  <si>
    <t>Total 16 iunie 2020</t>
  </si>
  <si>
    <t>CONVEX NETWORK SRL</t>
  </si>
  <si>
    <t>Total 18 iunie 2020</t>
  </si>
  <si>
    <t>Total 19 iunie 2020</t>
  </si>
  <si>
    <t>AVAL NET SRL</t>
  </si>
  <si>
    <t>Total 22 iunie 2020</t>
  </si>
  <si>
    <t>Total 24 iunie 2020</t>
  </si>
  <si>
    <t>Total 26 iunie 2020</t>
  </si>
  <si>
    <t>Total 29 iunie 2020</t>
  </si>
  <si>
    <t>Total 01 iulie 2020</t>
  </si>
  <si>
    <t>Total platit iulie</t>
  </si>
  <si>
    <t>Total 02 iulie 2020</t>
  </si>
  <si>
    <t>Total 03 iulie 2020</t>
  </si>
  <si>
    <t>ELOQUENTIA SRL</t>
  </si>
  <si>
    <t>MINISTERUL LUCRARILOR PUBLICE DEZVOLTARII  SI ADMINISTRATIEI</t>
  </si>
  <si>
    <t>Total 06 iulie 2020</t>
  </si>
  <si>
    <t>WEBMAGNAT SRL</t>
  </si>
  <si>
    <t>Total 07 iulie 2020</t>
  </si>
  <si>
    <t>HEADLIGHT SOLUTIONS SRL</t>
  </si>
  <si>
    <t>Total 09 iulie 2020</t>
  </si>
  <si>
    <t>Total 14 iulie 2020</t>
  </si>
  <si>
    <t>CLARITY SOLUTIONS SRL ( fost AEGO BUSINESS CONSULTING SRL)</t>
  </si>
  <si>
    <t>Total 15 iulie 2020</t>
  </si>
  <si>
    <t>Total 17 iulie 2020</t>
  </si>
  <si>
    <t>SAFETECH INNOVATIONS SRL</t>
  </si>
  <si>
    <t>UNIVERSITATEA NATIONALA DE APARARE "CAROL I"</t>
  </si>
  <si>
    <t>INCD FIZ SI ING NUCLEARA HORIA HULUBEI</t>
  </si>
  <si>
    <t>TECHNOHUB S R L</t>
  </si>
  <si>
    <t>ATLAS APPS SRL</t>
  </si>
  <si>
    <t xml:space="preserve">TEKFINITY S R L </t>
  </si>
  <si>
    <t>TEKFINITY S.R.L.</t>
  </si>
  <si>
    <t>REGIA AUTONOMA TEHNOLOGII PENTRU ENERGIA NUCLEARA</t>
  </si>
  <si>
    <t>Total 22 iulie 2020</t>
  </si>
  <si>
    <t>INTELLIGENCE ACT S.R.L</t>
  </si>
  <si>
    <t>UNIV DE STIINTE AGRICOLE SI MEDICINA VETERINARA CLUJ-NAPOCA</t>
  </si>
  <si>
    <t>AUTORITATEA PENTRU DIGITALIZAREA ROMANIEI( fost Ministerul Transp, Infrastructurii si Comunicatiilor) (fost MCSI)</t>
  </si>
  <si>
    <t>NEXT IT PROJECT SRL</t>
  </si>
  <si>
    <t>Total 23 iulie 2020</t>
  </si>
  <si>
    <t>LOXANET SRL</t>
  </si>
  <si>
    <t>Total 27 iulie 2020</t>
  </si>
  <si>
    <t>PETAL S.A</t>
  </si>
  <si>
    <t xml:space="preserve"> TOMAS PRODIMPEX SRL</t>
  </si>
  <si>
    <t>Total 28 iulie 2020</t>
  </si>
  <si>
    <t>Total 30 iulie 2020</t>
  </si>
  <si>
    <t>Total 31 iulie 2020</t>
  </si>
  <si>
    <t>Total 4 august 2020</t>
  </si>
  <si>
    <t>Total platit august</t>
  </si>
  <si>
    <t>Total 5 august 2020</t>
  </si>
  <si>
    <t>INTELLIGENT TRANSPORT SOLUTIONS SRL</t>
  </si>
  <si>
    <t>Total 6 august 2020</t>
  </si>
  <si>
    <t>ONCOMETRICS SRL</t>
  </si>
  <si>
    <t>CENTR NAT DE RASPUNS LA INCIDENTE DE SECURITATE CIBERNETICA-CERT-RO</t>
  </si>
  <si>
    <t>Total 7 august 2020</t>
  </si>
  <si>
    <t>AUDIT IT  C SRL</t>
  </si>
  <si>
    <t>SMART LEAGUE S.R.L</t>
  </si>
  <si>
    <t>Total 10 august 2020</t>
  </si>
  <si>
    <t>ADEMA EQUIP SRL</t>
  </si>
  <si>
    <t>FRONTIER CONECT SRL</t>
  </si>
  <si>
    <t>GRAFOR DESIGN SRL</t>
  </si>
  <si>
    <t>Total 13 august 2020</t>
  </si>
  <si>
    <t>AUTORITATEA PTR DIGITALIZAREA ROMANIEI</t>
  </si>
  <si>
    <t>MINISTERUL MUNCII</t>
  </si>
  <si>
    <t>BB COMPUTER SRL</t>
  </si>
  <si>
    <t>Total 14 august 2020</t>
  </si>
  <si>
    <t>UNIVERSITATEA TEHNICA DE CONSTRUCTII BUCURESTI</t>
  </si>
  <si>
    <t>CONCEPT CAR SOLUTIONS SRL</t>
  </si>
  <si>
    <t>ADVANCED IDEAS STUDIO S.R.L</t>
  </si>
  <si>
    <t>ISENSE SOLUTIONS SRL</t>
  </si>
  <si>
    <t>Total 18 august 2020</t>
  </si>
  <si>
    <t>Total 19 august 2020</t>
  </si>
  <si>
    <t>Total 20 august 2020</t>
  </si>
  <si>
    <t>Total 24 august 2020</t>
  </si>
  <si>
    <t>GREEN WATERNANOTECHNOLOGY SRL</t>
  </si>
  <si>
    <t>RADCOM SRL</t>
  </si>
  <si>
    <t>Total 26 august 2020</t>
  </si>
  <si>
    <t>AXES SOFTWARE SRL</t>
  </si>
  <si>
    <t>Total 27 august 2020</t>
  </si>
  <si>
    <t xml:space="preserve">ARNIEC </t>
  </si>
  <si>
    <t>Total 28 august 2020</t>
  </si>
  <si>
    <t>Total 2 septembrie 2020</t>
  </si>
  <si>
    <t>EXTEND STUDIO SRL</t>
  </si>
  <si>
    <t>REDANS SRL</t>
  </si>
  <si>
    <t>AEG COMMISSIONING SRL</t>
  </si>
  <si>
    <t>SANIMED INTERNATIONAL DISTRIBUTION</t>
  </si>
  <si>
    <t>Total platit septembrie</t>
  </si>
  <si>
    <t>BLUESPACE TECHNOLOGY SRL</t>
  </si>
  <si>
    <t>FEDR - Cerere de prefinantare</t>
  </si>
  <si>
    <t>Total 3 septembrie 2020</t>
  </si>
  <si>
    <t>Total 9 septembrie 2020</t>
  </si>
  <si>
    <t>Total 10 septembrie 2020</t>
  </si>
  <si>
    <t>S.C SETKO IMPEX SRL</t>
  </si>
  <si>
    <t>Total 14 septembrie 2020</t>
  </si>
  <si>
    <t>Total 16 septembrie 2020</t>
  </si>
  <si>
    <t>COMPANIA DE SUNET SRL</t>
  </si>
  <si>
    <t>DIRECT CONSULTING ADVERTISING</t>
  </si>
  <si>
    <t>ACTIVEMALL SRL</t>
  </si>
  <si>
    <t>Total 17 septembrie 2020</t>
  </si>
  <si>
    <t>Total 21 septembrie 2020</t>
  </si>
  <si>
    <t>Total 22 septembrie 2020</t>
  </si>
  <si>
    <t>UNIV TRANSILVANIA BRASOV</t>
  </si>
  <si>
    <t>Total 23 septembrie 2020</t>
  </si>
  <si>
    <t>Total 25 septembrie 2020</t>
  </si>
  <si>
    <t>Total 30 septembrie 2020</t>
  </si>
  <si>
    <t>HALSTOP SRL</t>
  </si>
  <si>
    <t>POWERSOFT BUSINESS SOLUTIONS SRL</t>
  </si>
  <si>
    <t>MPP TUNGAL SRL</t>
  </si>
  <si>
    <t>TOTAL AUTOSERV SRL</t>
  </si>
  <si>
    <t>Total platit octombrie</t>
  </si>
  <si>
    <t>TEADE SRL</t>
  </si>
  <si>
    <t>PROSUPPORT CONSULTING SRL</t>
  </si>
  <si>
    <t>Total 06 octombrie 2020</t>
  </si>
  <si>
    <t>Total 08 octombrie 2020</t>
  </si>
  <si>
    <t>MLPDA (fost MDRAP)</t>
  </si>
  <si>
    <t>Total 12 octombrie 2020</t>
  </si>
  <si>
    <t>MINISTERUL AFACERILOR INTERNE</t>
  </si>
  <si>
    <t>Total 13 octombrie 2020</t>
  </si>
  <si>
    <t>ATNOM SRL</t>
  </si>
  <si>
    <t>CICADA TECHNOLOGIES SRL</t>
  </si>
  <si>
    <t>VETRO SOLUTIONS SRL</t>
  </si>
  <si>
    <t>CRAFTING SOFTWARE INNOVATION SRL</t>
  </si>
  <si>
    <t>Total 15 octombrie 2020</t>
  </si>
  <si>
    <t>RS NEXT TECHNOLOGIES S.R.L.</t>
  </si>
  <si>
    <t>NANOPRO START MC SRL</t>
  </si>
  <si>
    <t>Total 16 octombrie 2020</t>
  </si>
  <si>
    <t>Total 22 octombrie 2020</t>
  </si>
  <si>
    <t>INCD PTR OPTOELECTRONICA INOE 2000</t>
  </si>
  <si>
    <t>UNIV DE STIINTE AGRICOLE SI MEDICINA VETERINARA CLUJ NAPOCA</t>
  </si>
  <si>
    <t>Total 27 octombrie 2020</t>
  </si>
  <si>
    <t>MYIT SOFTWARE S.R.L</t>
  </si>
  <si>
    <t>UNIVERSITATEA DE VEST DIN TIMISOARA</t>
  </si>
  <si>
    <t>INSTITUTUL DE ECONOMIE MONDIALA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</si>
</sst>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left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11"/>
  <sheetViews>
    <sheetView tabSelected="1" workbookViewId="0" topLeftCell="A2892">
      <selection activeCell="H2888" sqref="H2888"/>
    </sheetView>
  </sheetViews>
  <sheetFormatPr defaultColWidth="9.140625" defaultRowHeight="12.75"/>
  <cols>
    <col min="1" max="2" width="7.7109375" style="9" customWidth="1"/>
    <col min="3" max="3" width="16.00390625" style="9" bestFit="1" customWidth="1"/>
    <col min="4" max="4" width="47.421875" style="8" customWidth="1"/>
    <col min="5" max="5" width="14.8515625" style="17" bestFit="1" customWidth="1"/>
    <col min="6" max="6" width="18.7109375" style="14" customWidth="1"/>
    <col min="7" max="55" width="25.421875" style="1" customWidth="1"/>
    <col min="56" max="16384" width="9.140625" style="2" customWidth="1"/>
  </cols>
  <sheetData>
    <row r="1" spans="1:6" ht="15.75">
      <c r="A1" s="3"/>
      <c r="B1" s="3"/>
      <c r="C1" s="3"/>
      <c r="D1" s="4"/>
      <c r="E1" s="15"/>
      <c r="F1" s="7"/>
    </row>
    <row r="2" spans="1:6" ht="15.75">
      <c r="A2" s="60" t="s">
        <v>17</v>
      </c>
      <c r="B2" s="60"/>
      <c r="C2" s="60"/>
      <c r="D2" s="60"/>
      <c r="E2" s="60"/>
      <c r="F2" s="60"/>
    </row>
    <row r="3" spans="1:6" ht="15.75">
      <c r="A3" s="3"/>
      <c r="B3" s="3"/>
      <c r="C3" s="3"/>
      <c r="D3" s="4"/>
      <c r="E3" s="15"/>
      <c r="F3" s="7"/>
    </row>
    <row r="4" spans="1:6" ht="30">
      <c r="A4" s="6" t="s">
        <v>2</v>
      </c>
      <c r="B4" s="6"/>
      <c r="C4" s="6" t="s">
        <v>0</v>
      </c>
      <c r="D4" s="6" t="s">
        <v>1</v>
      </c>
      <c r="E4" s="16" t="s">
        <v>3</v>
      </c>
      <c r="F4" s="12" t="s">
        <v>4</v>
      </c>
    </row>
    <row r="5" spans="1:6" ht="24" customHeight="1">
      <c r="A5" s="7">
        <v>1</v>
      </c>
      <c r="B5" s="7">
        <v>1</v>
      </c>
      <c r="C5" s="21">
        <v>43845</v>
      </c>
      <c r="D5" s="5" t="s">
        <v>10</v>
      </c>
      <c r="E5" s="13">
        <v>123043</v>
      </c>
      <c r="F5" s="19" t="s">
        <v>9</v>
      </c>
    </row>
    <row r="6" spans="1:6" ht="21" customHeight="1">
      <c r="A6" s="7">
        <v>2</v>
      </c>
      <c r="B6" s="7">
        <v>2</v>
      </c>
      <c r="C6" s="21">
        <v>43845</v>
      </c>
      <c r="D6" s="5" t="s">
        <v>10</v>
      </c>
      <c r="E6" s="13">
        <v>10000</v>
      </c>
      <c r="F6" s="19" t="s">
        <v>9</v>
      </c>
    </row>
    <row r="7" spans="1:6" ht="15.75">
      <c r="A7" s="7">
        <v>3</v>
      </c>
      <c r="B7" s="7">
        <v>3</v>
      </c>
      <c r="C7" s="21">
        <v>43845</v>
      </c>
      <c r="D7" s="5" t="s">
        <v>18</v>
      </c>
      <c r="E7" s="13">
        <v>52540.6</v>
      </c>
      <c r="F7" s="19" t="s">
        <v>9</v>
      </c>
    </row>
    <row r="8" spans="1:6" ht="15.75">
      <c r="A8" s="7">
        <v>4</v>
      </c>
      <c r="B8" s="7">
        <v>4</v>
      </c>
      <c r="C8" s="21">
        <v>43845</v>
      </c>
      <c r="D8" s="5" t="s">
        <v>13</v>
      </c>
      <c r="E8" s="13">
        <v>277546.72</v>
      </c>
      <c r="F8" s="19" t="s">
        <v>9</v>
      </c>
    </row>
    <row r="9" spans="1:6" ht="28.5">
      <c r="A9" s="7">
        <v>5</v>
      </c>
      <c r="B9" s="7">
        <v>5</v>
      </c>
      <c r="C9" s="21">
        <v>43845</v>
      </c>
      <c r="D9" s="5" t="s">
        <v>15</v>
      </c>
      <c r="E9" s="13">
        <v>347516.39</v>
      </c>
      <c r="F9" s="19" t="s">
        <v>9</v>
      </c>
    </row>
    <row r="10" spans="1:6" ht="15.75">
      <c r="A10" s="7">
        <v>6</v>
      </c>
      <c r="B10" s="7">
        <v>6</v>
      </c>
      <c r="C10" s="21">
        <v>43845</v>
      </c>
      <c r="D10" s="5" t="s">
        <v>19</v>
      </c>
      <c r="E10" s="13">
        <v>269214.91</v>
      </c>
      <c r="F10" s="19" t="s">
        <v>9</v>
      </c>
    </row>
    <row r="11" spans="1:6" ht="15.75">
      <c r="A11" s="7">
        <v>7</v>
      </c>
      <c r="B11" s="7">
        <v>7</v>
      </c>
      <c r="C11" s="21">
        <v>43845</v>
      </c>
      <c r="D11" s="5" t="s">
        <v>16</v>
      </c>
      <c r="E11" s="13">
        <v>274221.72</v>
      </c>
      <c r="F11" s="19" t="s">
        <v>9</v>
      </c>
    </row>
    <row r="12" spans="1:6" ht="15.75">
      <c r="A12" s="7">
        <v>8</v>
      </c>
      <c r="B12" s="7">
        <v>8</v>
      </c>
      <c r="C12" s="21">
        <v>43845</v>
      </c>
      <c r="D12" s="5" t="s">
        <v>20</v>
      </c>
      <c r="E12" s="13">
        <v>506646</v>
      </c>
      <c r="F12" s="19" t="s">
        <v>9</v>
      </c>
    </row>
    <row r="13" spans="1:6" ht="15.75">
      <c r="A13" s="7">
        <v>9</v>
      </c>
      <c r="B13" s="7">
        <v>9</v>
      </c>
      <c r="C13" s="21">
        <v>43845</v>
      </c>
      <c r="D13" s="5" t="s">
        <v>14</v>
      </c>
      <c r="E13" s="13">
        <v>2627506.34</v>
      </c>
      <c r="F13" s="19" t="s">
        <v>9</v>
      </c>
    </row>
    <row r="14" spans="1:6" ht="15.75">
      <c r="A14" s="7">
        <v>10</v>
      </c>
      <c r="B14" s="7">
        <v>10</v>
      </c>
      <c r="C14" s="21">
        <v>43845</v>
      </c>
      <c r="D14" s="5" t="s">
        <v>21</v>
      </c>
      <c r="E14" s="13">
        <v>182479.82</v>
      </c>
      <c r="F14" s="19" t="s">
        <v>9</v>
      </c>
    </row>
    <row r="15" spans="1:6" ht="21" customHeight="1">
      <c r="A15" s="7">
        <v>11</v>
      </c>
      <c r="B15" s="7">
        <v>11</v>
      </c>
      <c r="C15" s="21">
        <v>43845</v>
      </c>
      <c r="D15" s="5" t="s">
        <v>10</v>
      </c>
      <c r="E15" s="13">
        <v>7121</v>
      </c>
      <c r="F15" s="19" t="s">
        <v>9</v>
      </c>
    </row>
    <row r="16" spans="1:6" ht="15.75">
      <c r="A16" s="7">
        <v>12</v>
      </c>
      <c r="B16" s="7">
        <v>12</v>
      </c>
      <c r="C16" s="21">
        <v>43845</v>
      </c>
      <c r="D16" s="5" t="s">
        <v>12</v>
      </c>
      <c r="E16" s="13">
        <v>200000</v>
      </c>
      <c r="F16" s="19" t="s">
        <v>9</v>
      </c>
    </row>
    <row r="17" spans="1:6" ht="15.75" customHeight="1">
      <c r="A17" s="57" t="s">
        <v>22</v>
      </c>
      <c r="B17" s="58"/>
      <c r="C17" s="59"/>
      <c r="D17" s="18">
        <f>E5+E6+E7+E8+E9+E10+E11+E12+E13+E14+E15+E16</f>
        <v>4877836.5</v>
      </c>
      <c r="E17" s="18">
        <f>SUM(0)</f>
        <v>0</v>
      </c>
      <c r="F17" s="18">
        <v>0</v>
      </c>
    </row>
    <row r="18" spans="1:6" s="24" customFormat="1" ht="15.75" customHeight="1">
      <c r="A18" s="7">
        <v>13</v>
      </c>
      <c r="B18" s="7">
        <v>13</v>
      </c>
      <c r="C18" s="21">
        <v>43846</v>
      </c>
      <c r="D18" s="5" t="s">
        <v>24</v>
      </c>
      <c r="E18" s="13">
        <v>600000</v>
      </c>
      <c r="F18" s="19" t="s">
        <v>9</v>
      </c>
    </row>
    <row r="19" spans="1:6" s="24" customFormat="1" ht="28.5">
      <c r="A19" s="7">
        <v>14</v>
      </c>
      <c r="B19" s="7">
        <v>14</v>
      </c>
      <c r="C19" s="21">
        <v>43846</v>
      </c>
      <c r="D19" s="5" t="s">
        <v>25</v>
      </c>
      <c r="E19" s="13">
        <v>6689142.65</v>
      </c>
      <c r="F19" s="19" t="s">
        <v>29</v>
      </c>
    </row>
    <row r="20" spans="1:6" s="24" customFormat="1" ht="28.5">
      <c r="A20" s="7">
        <v>15</v>
      </c>
      <c r="B20" s="7">
        <v>15</v>
      </c>
      <c r="C20" s="21">
        <v>43846</v>
      </c>
      <c r="D20" s="5" t="s">
        <v>26</v>
      </c>
      <c r="E20" s="13">
        <v>6349144.14</v>
      </c>
      <c r="F20" s="19" t="s">
        <v>29</v>
      </c>
    </row>
    <row r="21" spans="1:6" s="24" customFormat="1" ht="28.5">
      <c r="A21" s="7">
        <v>16</v>
      </c>
      <c r="B21" s="7">
        <v>16</v>
      </c>
      <c r="C21" s="21">
        <v>43846</v>
      </c>
      <c r="D21" s="5" t="s">
        <v>25</v>
      </c>
      <c r="E21" s="13">
        <v>7324478.48</v>
      </c>
      <c r="F21" s="19" t="s">
        <v>29</v>
      </c>
    </row>
    <row r="22" spans="1:6" s="24" customFormat="1" ht="15.75" customHeight="1">
      <c r="A22" s="7">
        <v>17</v>
      </c>
      <c r="B22" s="7">
        <v>17</v>
      </c>
      <c r="C22" s="21">
        <v>43846</v>
      </c>
      <c r="D22" s="5" t="s">
        <v>27</v>
      </c>
      <c r="E22" s="13">
        <v>766836</v>
      </c>
      <c r="F22" s="19" t="s">
        <v>29</v>
      </c>
    </row>
    <row r="23" spans="1:6" s="24" customFormat="1" ht="28.5">
      <c r="A23" s="7">
        <v>18</v>
      </c>
      <c r="B23" s="7">
        <v>18</v>
      </c>
      <c r="C23" s="21">
        <v>43846</v>
      </c>
      <c r="D23" s="5" t="s">
        <v>28</v>
      </c>
      <c r="E23" s="13">
        <v>10838738.23</v>
      </c>
      <c r="F23" s="19" t="s">
        <v>29</v>
      </c>
    </row>
    <row r="24" spans="1:6" s="24" customFormat="1" ht="25.5">
      <c r="A24" s="7">
        <v>19</v>
      </c>
      <c r="B24" s="7">
        <v>19</v>
      </c>
      <c r="C24" s="21">
        <v>43846</v>
      </c>
      <c r="D24" s="5" t="s">
        <v>30</v>
      </c>
      <c r="E24" s="13">
        <v>3814605.13</v>
      </c>
      <c r="F24" s="19" t="s">
        <v>47</v>
      </c>
    </row>
    <row r="25" spans="1:6" s="24" customFormat="1" ht="25.5">
      <c r="A25" s="7">
        <v>20</v>
      </c>
      <c r="B25" s="7">
        <v>20</v>
      </c>
      <c r="C25" s="21">
        <v>43846</v>
      </c>
      <c r="D25" s="5" t="s">
        <v>31</v>
      </c>
      <c r="E25" s="13">
        <v>232765.77</v>
      </c>
      <c r="F25" s="19" t="s">
        <v>47</v>
      </c>
    </row>
    <row r="26" spans="1:6" s="24" customFormat="1" ht="28.5">
      <c r="A26" s="7">
        <v>21</v>
      </c>
      <c r="B26" s="7">
        <v>21</v>
      </c>
      <c r="C26" s="21">
        <v>43846</v>
      </c>
      <c r="D26" s="5" t="s">
        <v>15</v>
      </c>
      <c r="E26" s="13">
        <v>93276.66</v>
      </c>
      <c r="F26" s="19" t="s">
        <v>47</v>
      </c>
    </row>
    <row r="27" spans="1:6" s="24" customFormat="1" ht="25.5" customHeight="1">
      <c r="A27" s="7">
        <v>22</v>
      </c>
      <c r="B27" s="7">
        <v>22</v>
      </c>
      <c r="C27" s="21">
        <v>43846</v>
      </c>
      <c r="D27" s="5" t="s">
        <v>32</v>
      </c>
      <c r="E27" s="13">
        <v>38612.63</v>
      </c>
      <c r="F27" s="19" t="s">
        <v>47</v>
      </c>
    </row>
    <row r="28" spans="1:6" s="24" customFormat="1" ht="25.5" customHeight="1">
      <c r="A28" s="7">
        <v>23</v>
      </c>
      <c r="B28" s="7">
        <v>23</v>
      </c>
      <c r="C28" s="21">
        <v>43846</v>
      </c>
      <c r="D28" s="5" t="s">
        <v>33</v>
      </c>
      <c r="E28" s="13">
        <v>32818.99</v>
      </c>
      <c r="F28" s="19" t="s">
        <v>47</v>
      </c>
    </row>
    <row r="29" spans="1:6" s="24" customFormat="1" ht="25.5" customHeight="1">
      <c r="A29" s="7">
        <v>24</v>
      </c>
      <c r="B29" s="7">
        <v>24</v>
      </c>
      <c r="C29" s="21">
        <v>43846</v>
      </c>
      <c r="D29" s="5" t="s">
        <v>34</v>
      </c>
      <c r="E29" s="13">
        <v>23442.49</v>
      </c>
      <c r="F29" s="19" t="s">
        <v>47</v>
      </c>
    </row>
    <row r="30" spans="1:6" s="24" customFormat="1" ht="25.5" customHeight="1">
      <c r="A30" s="7">
        <v>25</v>
      </c>
      <c r="B30" s="7">
        <v>25</v>
      </c>
      <c r="C30" s="21">
        <v>43846</v>
      </c>
      <c r="D30" s="5" t="s">
        <v>35</v>
      </c>
      <c r="E30" s="13">
        <v>276239.49</v>
      </c>
      <c r="F30" s="19" t="s">
        <v>47</v>
      </c>
    </row>
    <row r="31" spans="1:6" s="24" customFormat="1" ht="25.5" customHeight="1">
      <c r="A31" s="7">
        <v>26</v>
      </c>
      <c r="B31" s="7">
        <v>26</v>
      </c>
      <c r="C31" s="21">
        <v>43846</v>
      </c>
      <c r="D31" s="5" t="s">
        <v>36</v>
      </c>
      <c r="E31" s="13">
        <v>237153.12</v>
      </c>
      <c r="F31" s="19" t="s">
        <v>47</v>
      </c>
    </row>
    <row r="32" spans="1:6" s="24" customFormat="1" ht="25.5" customHeight="1">
      <c r="A32" s="7">
        <v>27</v>
      </c>
      <c r="B32" s="7">
        <v>27</v>
      </c>
      <c r="C32" s="21">
        <v>43846</v>
      </c>
      <c r="D32" s="5" t="s">
        <v>37</v>
      </c>
      <c r="E32" s="13">
        <v>83661.46</v>
      </c>
      <c r="F32" s="19" t="s">
        <v>47</v>
      </c>
    </row>
    <row r="33" spans="1:6" s="24" customFormat="1" ht="25.5" customHeight="1">
      <c r="A33" s="7">
        <v>28</v>
      </c>
      <c r="B33" s="7">
        <v>28</v>
      </c>
      <c r="C33" s="21">
        <v>43846</v>
      </c>
      <c r="D33" s="5" t="s">
        <v>38</v>
      </c>
      <c r="E33" s="13">
        <v>64282.43</v>
      </c>
      <c r="F33" s="19" t="s">
        <v>47</v>
      </c>
    </row>
    <row r="34" spans="1:6" s="24" customFormat="1" ht="25.5" customHeight="1">
      <c r="A34" s="7">
        <v>29</v>
      </c>
      <c r="B34" s="7">
        <v>29</v>
      </c>
      <c r="C34" s="21">
        <v>43846</v>
      </c>
      <c r="D34" s="5" t="s">
        <v>39</v>
      </c>
      <c r="E34" s="13">
        <v>33375.69</v>
      </c>
      <c r="F34" s="19" t="s">
        <v>47</v>
      </c>
    </row>
    <row r="35" spans="1:6" s="24" customFormat="1" ht="25.5" customHeight="1">
      <c r="A35" s="7">
        <v>30</v>
      </c>
      <c r="B35" s="7">
        <v>30</v>
      </c>
      <c r="C35" s="21">
        <v>43846</v>
      </c>
      <c r="D35" s="5" t="s">
        <v>40</v>
      </c>
      <c r="E35" s="13">
        <v>146388.94</v>
      </c>
      <c r="F35" s="19" t="s">
        <v>47</v>
      </c>
    </row>
    <row r="36" spans="1:6" s="24" customFormat="1" ht="25.5" customHeight="1">
      <c r="A36" s="7">
        <v>31</v>
      </c>
      <c r="B36" s="7">
        <v>31</v>
      </c>
      <c r="C36" s="21">
        <v>43846</v>
      </c>
      <c r="D36" s="5" t="s">
        <v>41</v>
      </c>
      <c r="E36" s="13">
        <v>245961.49</v>
      </c>
      <c r="F36" s="19" t="s">
        <v>47</v>
      </c>
    </row>
    <row r="37" spans="1:6" s="24" customFormat="1" ht="25.5" customHeight="1">
      <c r="A37" s="7">
        <v>32</v>
      </c>
      <c r="B37" s="7">
        <v>32</v>
      </c>
      <c r="C37" s="21">
        <v>43846</v>
      </c>
      <c r="D37" s="5" t="s">
        <v>42</v>
      </c>
      <c r="E37" s="13">
        <v>235497.09</v>
      </c>
      <c r="F37" s="19" t="s">
        <v>47</v>
      </c>
    </row>
    <row r="38" spans="1:6" s="24" customFormat="1" ht="25.5" customHeight="1">
      <c r="A38" s="7">
        <v>33</v>
      </c>
      <c r="B38" s="7">
        <v>33</v>
      </c>
      <c r="C38" s="21">
        <v>43846</v>
      </c>
      <c r="D38" s="5" t="s">
        <v>43</v>
      </c>
      <c r="E38" s="13">
        <v>248454.02</v>
      </c>
      <c r="F38" s="19" t="s">
        <v>47</v>
      </c>
    </row>
    <row r="39" spans="1:6" s="24" customFormat="1" ht="25.5" customHeight="1">
      <c r="A39" s="7">
        <v>34</v>
      </c>
      <c r="B39" s="7">
        <v>34</v>
      </c>
      <c r="C39" s="21">
        <v>43846</v>
      </c>
      <c r="D39" s="5" t="s">
        <v>24</v>
      </c>
      <c r="E39" s="13">
        <v>66878.38</v>
      </c>
      <c r="F39" s="19" t="s">
        <v>47</v>
      </c>
    </row>
    <row r="40" spans="1:6" s="24" customFormat="1" ht="25.5" customHeight="1">
      <c r="A40" s="7">
        <v>35</v>
      </c>
      <c r="B40" s="7">
        <v>35</v>
      </c>
      <c r="C40" s="21">
        <v>43846</v>
      </c>
      <c r="D40" s="5" t="s">
        <v>44</v>
      </c>
      <c r="E40" s="13">
        <v>217555</v>
      </c>
      <c r="F40" s="19" t="s">
        <v>47</v>
      </c>
    </row>
    <row r="41" spans="1:6" s="24" customFormat="1" ht="25.5" customHeight="1">
      <c r="A41" s="7">
        <v>36</v>
      </c>
      <c r="B41" s="7">
        <v>36</v>
      </c>
      <c r="C41" s="21">
        <v>43846</v>
      </c>
      <c r="D41" s="5" t="s">
        <v>45</v>
      </c>
      <c r="E41" s="13">
        <v>180870.89</v>
      </c>
      <c r="F41" s="19" t="s">
        <v>47</v>
      </c>
    </row>
    <row r="42" spans="1:6" s="24" customFormat="1" ht="25.5" customHeight="1">
      <c r="A42" s="7">
        <v>37</v>
      </c>
      <c r="B42" s="7">
        <v>37</v>
      </c>
      <c r="C42" s="21">
        <v>43846</v>
      </c>
      <c r="D42" s="5" t="s">
        <v>46</v>
      </c>
      <c r="E42" s="13">
        <v>145152.56</v>
      </c>
      <c r="F42" s="19" t="s">
        <v>47</v>
      </c>
    </row>
    <row r="43" spans="1:6" s="24" customFormat="1" ht="28.5">
      <c r="A43" s="7">
        <v>38</v>
      </c>
      <c r="B43" s="7">
        <v>38</v>
      </c>
      <c r="C43" s="21">
        <v>43846</v>
      </c>
      <c r="D43" s="5" t="s">
        <v>25</v>
      </c>
      <c r="E43" s="13">
        <v>1180436.94</v>
      </c>
      <c r="F43" s="19" t="s">
        <v>49</v>
      </c>
    </row>
    <row r="44" spans="1:6" s="24" customFormat="1" ht="28.5">
      <c r="A44" s="7">
        <v>39</v>
      </c>
      <c r="B44" s="7">
        <v>39</v>
      </c>
      <c r="C44" s="21">
        <v>43846</v>
      </c>
      <c r="D44" s="5" t="s">
        <v>25</v>
      </c>
      <c r="E44" s="13">
        <v>1292555.02</v>
      </c>
      <c r="F44" s="19" t="s">
        <v>49</v>
      </c>
    </row>
    <row r="45" spans="1:6" s="24" customFormat="1" ht="15.75" customHeight="1">
      <c r="A45" s="7">
        <v>40</v>
      </c>
      <c r="B45" s="7">
        <v>40</v>
      </c>
      <c r="C45" s="21">
        <v>43846</v>
      </c>
      <c r="D45" s="5" t="s">
        <v>27</v>
      </c>
      <c r="E45" s="13">
        <v>135324</v>
      </c>
      <c r="F45" s="19" t="s">
        <v>49</v>
      </c>
    </row>
    <row r="46" spans="1:6" s="24" customFormat="1" ht="28.5">
      <c r="A46" s="7">
        <v>41</v>
      </c>
      <c r="B46" s="7">
        <v>41</v>
      </c>
      <c r="C46" s="21">
        <v>43846</v>
      </c>
      <c r="D46" s="5" t="s">
        <v>28</v>
      </c>
      <c r="E46" s="13">
        <v>2012339.27</v>
      </c>
      <c r="F46" s="19" t="s">
        <v>49</v>
      </c>
    </row>
    <row r="47" spans="1:6" s="24" customFormat="1" ht="25.5">
      <c r="A47" s="7">
        <v>42</v>
      </c>
      <c r="B47" s="7">
        <v>42</v>
      </c>
      <c r="C47" s="21">
        <v>43846</v>
      </c>
      <c r="D47" s="5" t="s">
        <v>24</v>
      </c>
      <c r="E47" s="13">
        <v>12328.24</v>
      </c>
      <c r="F47" s="19" t="s">
        <v>50</v>
      </c>
    </row>
    <row r="48" spans="1:6" s="24" customFormat="1" ht="24" customHeight="1">
      <c r="A48" s="7">
        <v>43</v>
      </c>
      <c r="B48" s="7">
        <v>43</v>
      </c>
      <c r="C48" s="21">
        <v>43846</v>
      </c>
      <c r="D48" s="5" t="s">
        <v>44</v>
      </c>
      <c r="E48" s="13">
        <v>42295.25</v>
      </c>
      <c r="F48" s="19" t="s">
        <v>50</v>
      </c>
    </row>
    <row r="49" spans="1:6" s="24" customFormat="1" ht="24" customHeight="1">
      <c r="A49" s="7">
        <v>44</v>
      </c>
      <c r="B49" s="7">
        <v>44</v>
      </c>
      <c r="C49" s="21">
        <v>43846</v>
      </c>
      <c r="D49" s="5" t="s">
        <v>45</v>
      </c>
      <c r="E49" s="13">
        <v>33341.42</v>
      </c>
      <c r="F49" s="19" t="s">
        <v>50</v>
      </c>
    </row>
    <row r="50" spans="1:6" s="24" customFormat="1" ht="24" customHeight="1">
      <c r="A50" s="7">
        <v>45</v>
      </c>
      <c r="B50" s="7">
        <v>45</v>
      </c>
      <c r="C50" s="21">
        <v>43846</v>
      </c>
      <c r="D50" s="5" t="s">
        <v>46</v>
      </c>
      <c r="E50" s="13">
        <v>28219.36</v>
      </c>
      <c r="F50" s="19" t="s">
        <v>50</v>
      </c>
    </row>
    <row r="51" spans="1:6" s="24" customFormat="1" ht="28.5">
      <c r="A51" s="7">
        <v>46</v>
      </c>
      <c r="B51" s="7">
        <v>46</v>
      </c>
      <c r="C51" s="21">
        <v>43846</v>
      </c>
      <c r="D51" s="5" t="s">
        <v>15</v>
      </c>
      <c r="E51" s="13">
        <v>17194.45</v>
      </c>
      <c r="F51" s="19" t="s">
        <v>50</v>
      </c>
    </row>
    <row r="52" spans="1:6" s="24" customFormat="1" ht="24" customHeight="1">
      <c r="A52" s="7">
        <v>47</v>
      </c>
      <c r="B52" s="7">
        <v>47</v>
      </c>
      <c r="C52" s="21">
        <v>43846</v>
      </c>
      <c r="D52" s="5" t="s">
        <v>32</v>
      </c>
      <c r="E52" s="13">
        <v>7506.75</v>
      </c>
      <c r="F52" s="19" t="s">
        <v>50</v>
      </c>
    </row>
    <row r="53" spans="1:6" s="24" customFormat="1" ht="24" customHeight="1">
      <c r="A53" s="7">
        <v>48</v>
      </c>
      <c r="B53" s="7">
        <v>48</v>
      </c>
      <c r="C53" s="21">
        <v>43846</v>
      </c>
      <c r="D53" s="5" t="s">
        <v>33</v>
      </c>
      <c r="E53" s="13">
        <v>6380.4</v>
      </c>
      <c r="F53" s="19" t="s">
        <v>50</v>
      </c>
    </row>
    <row r="54" spans="1:6" s="24" customFormat="1" ht="24" customHeight="1">
      <c r="A54" s="7">
        <v>49</v>
      </c>
      <c r="B54" s="7">
        <v>49</v>
      </c>
      <c r="C54" s="21">
        <v>43846</v>
      </c>
      <c r="D54" s="5" t="s">
        <v>34</v>
      </c>
      <c r="E54" s="13">
        <v>4557.5</v>
      </c>
      <c r="F54" s="19" t="s">
        <v>50</v>
      </c>
    </row>
    <row r="55" spans="1:6" s="24" customFormat="1" ht="24" customHeight="1">
      <c r="A55" s="7">
        <v>50</v>
      </c>
      <c r="B55" s="7">
        <v>50</v>
      </c>
      <c r="C55" s="21">
        <v>43846</v>
      </c>
      <c r="D55" s="5" t="s">
        <v>30</v>
      </c>
      <c r="E55" s="13">
        <v>673165.61</v>
      </c>
      <c r="F55" s="19" t="s">
        <v>50</v>
      </c>
    </row>
    <row r="56" spans="1:6" s="24" customFormat="1" ht="24" customHeight="1">
      <c r="A56" s="7">
        <v>51</v>
      </c>
      <c r="B56" s="7">
        <v>51</v>
      </c>
      <c r="C56" s="21">
        <v>43846</v>
      </c>
      <c r="D56" s="5" t="s">
        <v>31</v>
      </c>
      <c r="E56" s="13">
        <v>58191.44</v>
      </c>
      <c r="F56" s="19" t="s">
        <v>50</v>
      </c>
    </row>
    <row r="57" spans="1:6" s="24" customFormat="1" ht="28.5">
      <c r="A57" s="7">
        <v>52</v>
      </c>
      <c r="B57" s="7">
        <v>52</v>
      </c>
      <c r="C57" s="21">
        <v>43846</v>
      </c>
      <c r="D57" s="5" t="s">
        <v>35</v>
      </c>
      <c r="E57" s="13">
        <v>69059.87</v>
      </c>
      <c r="F57" s="19" t="s">
        <v>50</v>
      </c>
    </row>
    <row r="58" spans="1:6" s="24" customFormat="1" ht="24" customHeight="1">
      <c r="A58" s="7">
        <v>53</v>
      </c>
      <c r="B58" s="7">
        <v>53</v>
      </c>
      <c r="C58" s="21">
        <v>43846</v>
      </c>
      <c r="D58" s="5" t="s">
        <v>36</v>
      </c>
      <c r="E58" s="13">
        <v>41850.55</v>
      </c>
      <c r="F58" s="19" t="s">
        <v>50</v>
      </c>
    </row>
    <row r="59" spans="1:6" s="24" customFormat="1" ht="24" customHeight="1">
      <c r="A59" s="7">
        <v>54</v>
      </c>
      <c r="B59" s="7">
        <v>54</v>
      </c>
      <c r="C59" s="21">
        <v>43846</v>
      </c>
      <c r="D59" s="5" t="s">
        <v>37</v>
      </c>
      <c r="E59" s="13">
        <v>15422.01</v>
      </c>
      <c r="F59" s="19" t="s">
        <v>50</v>
      </c>
    </row>
    <row r="60" spans="1:6" s="24" customFormat="1" ht="24" customHeight="1">
      <c r="A60" s="7">
        <v>55</v>
      </c>
      <c r="B60" s="7">
        <v>55</v>
      </c>
      <c r="C60" s="21">
        <v>43846</v>
      </c>
      <c r="D60" s="5" t="s">
        <v>38</v>
      </c>
      <c r="E60" s="13">
        <v>16070.61</v>
      </c>
      <c r="F60" s="19" t="s">
        <v>50</v>
      </c>
    </row>
    <row r="61" spans="1:6" s="24" customFormat="1" ht="24" customHeight="1">
      <c r="A61" s="7">
        <v>56</v>
      </c>
      <c r="B61" s="7">
        <v>56</v>
      </c>
      <c r="C61" s="21">
        <v>43846</v>
      </c>
      <c r="D61" s="5" t="s">
        <v>39</v>
      </c>
      <c r="E61" s="13">
        <v>8343.92</v>
      </c>
      <c r="F61" s="19" t="s">
        <v>50</v>
      </c>
    </row>
    <row r="62" spans="1:6" s="24" customFormat="1" ht="24" customHeight="1">
      <c r="A62" s="7">
        <v>57</v>
      </c>
      <c r="B62" s="7">
        <v>57</v>
      </c>
      <c r="C62" s="21">
        <v>43846</v>
      </c>
      <c r="D62" s="5" t="s">
        <v>40</v>
      </c>
      <c r="E62" s="13">
        <v>25833.34</v>
      </c>
      <c r="F62" s="19" t="s">
        <v>50</v>
      </c>
    </row>
    <row r="63" spans="1:6" s="24" customFormat="1" ht="24" customHeight="1">
      <c r="A63" s="7">
        <v>58</v>
      </c>
      <c r="B63" s="7">
        <v>58</v>
      </c>
      <c r="C63" s="21">
        <v>43846</v>
      </c>
      <c r="D63" s="5" t="s">
        <v>41</v>
      </c>
      <c r="E63" s="13">
        <v>61490.38</v>
      </c>
      <c r="F63" s="19" t="s">
        <v>50</v>
      </c>
    </row>
    <row r="64" spans="1:6" s="24" customFormat="1" ht="24" customHeight="1">
      <c r="A64" s="7">
        <v>59</v>
      </c>
      <c r="B64" s="7">
        <v>59</v>
      </c>
      <c r="C64" s="21">
        <v>43846</v>
      </c>
      <c r="D64" s="5" t="s">
        <v>42</v>
      </c>
      <c r="E64" s="13">
        <v>41558.31</v>
      </c>
      <c r="F64" s="19" t="s">
        <v>50</v>
      </c>
    </row>
    <row r="65" spans="1:55" s="23" customFormat="1" ht="15.75" customHeight="1">
      <c r="A65" s="41" t="s">
        <v>48</v>
      </c>
      <c r="B65" s="42"/>
      <c r="C65" s="43"/>
      <c r="D65" s="25">
        <f>SUM(E18:E42)</f>
        <v>38985331.73000002</v>
      </c>
      <c r="E65" s="25">
        <f>SUM(E43:E64)</f>
        <v>5783464.6400000015</v>
      </c>
      <c r="F65" s="25">
        <v>0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6" s="26" customFormat="1" ht="28.5">
      <c r="A66" s="7">
        <v>60</v>
      </c>
      <c r="B66" s="7">
        <v>60</v>
      </c>
      <c r="C66" s="21">
        <v>43847</v>
      </c>
      <c r="D66" s="5" t="s">
        <v>26</v>
      </c>
      <c r="E66" s="13">
        <v>1120437.21</v>
      </c>
      <c r="F66" s="19" t="s">
        <v>49</v>
      </c>
    </row>
    <row r="67" spans="1:55" s="23" customFormat="1" ht="15.75" customHeight="1">
      <c r="A67" s="44" t="s">
        <v>51</v>
      </c>
      <c r="B67" s="45"/>
      <c r="C67" s="46"/>
      <c r="D67" s="25">
        <f>0</f>
        <v>0</v>
      </c>
      <c r="E67" s="25">
        <f>SUM(E66)</f>
        <v>1120437.21</v>
      </c>
      <c r="F67" s="27">
        <v>0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6" s="26" customFormat="1" ht="27.75" customHeight="1">
      <c r="A68" s="7">
        <v>61</v>
      </c>
      <c r="B68" s="7">
        <v>61</v>
      </c>
      <c r="C68" s="21">
        <v>43850</v>
      </c>
      <c r="D68" s="5" t="s">
        <v>53</v>
      </c>
      <c r="E68" s="13">
        <v>140747.89</v>
      </c>
      <c r="F68" s="19" t="s">
        <v>47</v>
      </c>
    </row>
    <row r="69" spans="1:6" s="26" customFormat="1" ht="25.5" customHeight="1">
      <c r="A69" s="7">
        <v>62</v>
      </c>
      <c r="B69" s="7">
        <v>62</v>
      </c>
      <c r="C69" s="21">
        <v>43850</v>
      </c>
      <c r="D69" s="5" t="s">
        <v>54</v>
      </c>
      <c r="E69" s="13">
        <v>147368.69</v>
      </c>
      <c r="F69" s="19" t="s">
        <v>47</v>
      </c>
    </row>
    <row r="70" spans="1:6" s="26" customFormat="1" ht="25.5" customHeight="1">
      <c r="A70" s="7">
        <v>63</v>
      </c>
      <c r="B70" s="7">
        <v>63</v>
      </c>
      <c r="C70" s="21">
        <v>43850</v>
      </c>
      <c r="D70" s="5" t="s">
        <v>55</v>
      </c>
      <c r="E70" s="13">
        <v>33971.32</v>
      </c>
      <c r="F70" s="19" t="s">
        <v>47</v>
      </c>
    </row>
    <row r="71" spans="1:6" s="26" customFormat="1" ht="25.5" customHeight="1">
      <c r="A71" s="7">
        <v>64</v>
      </c>
      <c r="B71" s="7">
        <v>64</v>
      </c>
      <c r="C71" s="21">
        <v>43850</v>
      </c>
      <c r="D71" s="5" t="s">
        <v>56</v>
      </c>
      <c r="E71" s="13">
        <v>12724.88</v>
      </c>
      <c r="F71" s="19" t="s">
        <v>47</v>
      </c>
    </row>
    <row r="72" spans="1:6" s="26" customFormat="1" ht="25.5" customHeight="1">
      <c r="A72" s="7">
        <v>65</v>
      </c>
      <c r="B72" s="7">
        <v>65</v>
      </c>
      <c r="C72" s="21">
        <v>43850</v>
      </c>
      <c r="D72" s="5" t="s">
        <v>57</v>
      </c>
      <c r="E72" s="13">
        <v>32889.83</v>
      </c>
      <c r="F72" s="19" t="s">
        <v>47</v>
      </c>
    </row>
    <row r="73" spans="1:6" s="26" customFormat="1" ht="25.5" customHeight="1">
      <c r="A73" s="7">
        <v>66</v>
      </c>
      <c r="B73" s="7">
        <v>66</v>
      </c>
      <c r="C73" s="21">
        <v>43850</v>
      </c>
      <c r="D73" s="5" t="s">
        <v>58</v>
      </c>
      <c r="E73" s="13">
        <v>34396.85</v>
      </c>
      <c r="F73" s="19" t="s">
        <v>47</v>
      </c>
    </row>
    <row r="74" spans="1:6" s="26" customFormat="1" ht="25.5" customHeight="1">
      <c r="A74" s="7">
        <v>67</v>
      </c>
      <c r="B74" s="7">
        <v>67</v>
      </c>
      <c r="C74" s="21">
        <v>43850</v>
      </c>
      <c r="D74" s="5" t="s">
        <v>59</v>
      </c>
      <c r="E74" s="13">
        <v>39664.71</v>
      </c>
      <c r="F74" s="19" t="s">
        <v>47</v>
      </c>
    </row>
    <row r="75" spans="1:6" s="26" customFormat="1" ht="25.5" customHeight="1">
      <c r="A75" s="7">
        <v>68</v>
      </c>
      <c r="B75" s="7">
        <v>68</v>
      </c>
      <c r="C75" s="21">
        <v>43850</v>
      </c>
      <c r="D75" s="5" t="s">
        <v>12</v>
      </c>
      <c r="E75" s="13">
        <v>36321.18</v>
      </c>
      <c r="F75" s="19" t="s">
        <v>47</v>
      </c>
    </row>
    <row r="76" spans="1:6" s="26" customFormat="1" ht="25.5" customHeight="1">
      <c r="A76" s="7">
        <v>69</v>
      </c>
      <c r="B76" s="7">
        <v>69</v>
      </c>
      <c r="C76" s="21">
        <v>43850</v>
      </c>
      <c r="D76" s="5" t="s">
        <v>60</v>
      </c>
      <c r="E76" s="13">
        <v>39171.76</v>
      </c>
      <c r="F76" s="19" t="s">
        <v>47</v>
      </c>
    </row>
    <row r="77" spans="1:6" s="26" customFormat="1" ht="25.5" customHeight="1">
      <c r="A77" s="7">
        <v>70</v>
      </c>
      <c r="B77" s="7">
        <v>70</v>
      </c>
      <c r="C77" s="21">
        <v>43850</v>
      </c>
      <c r="D77" s="5" t="s">
        <v>61</v>
      </c>
      <c r="E77" s="13">
        <v>32034.64</v>
      </c>
      <c r="F77" s="19" t="s">
        <v>47</v>
      </c>
    </row>
    <row r="78" spans="1:6" s="26" customFormat="1" ht="25.5" customHeight="1">
      <c r="A78" s="7">
        <v>71</v>
      </c>
      <c r="B78" s="7">
        <v>71</v>
      </c>
      <c r="C78" s="21">
        <v>43850</v>
      </c>
      <c r="D78" s="5" t="s">
        <v>62</v>
      </c>
      <c r="E78" s="13">
        <v>46106.91</v>
      </c>
      <c r="F78" s="19" t="s">
        <v>47</v>
      </c>
    </row>
    <row r="79" spans="1:6" s="26" customFormat="1" ht="25.5" customHeight="1">
      <c r="A79" s="7">
        <v>72</v>
      </c>
      <c r="B79" s="7">
        <v>72</v>
      </c>
      <c r="C79" s="21">
        <v>43850</v>
      </c>
      <c r="D79" s="5" t="s">
        <v>63</v>
      </c>
      <c r="E79" s="13">
        <v>168614.12</v>
      </c>
      <c r="F79" s="19" t="s">
        <v>47</v>
      </c>
    </row>
    <row r="80" spans="1:6" s="26" customFormat="1" ht="25.5" customHeight="1">
      <c r="A80" s="7">
        <v>73</v>
      </c>
      <c r="B80" s="7">
        <v>73</v>
      </c>
      <c r="C80" s="21">
        <v>43850</v>
      </c>
      <c r="D80" s="5" t="s">
        <v>21</v>
      </c>
      <c r="E80" s="13">
        <v>104577.01</v>
      </c>
      <c r="F80" s="19" t="s">
        <v>47</v>
      </c>
    </row>
    <row r="81" spans="1:6" s="26" customFormat="1" ht="25.5" customHeight="1">
      <c r="A81" s="7">
        <v>74</v>
      </c>
      <c r="B81" s="7">
        <v>74</v>
      </c>
      <c r="C81" s="21">
        <v>43850</v>
      </c>
      <c r="D81" s="5" t="s">
        <v>64</v>
      </c>
      <c r="E81" s="13">
        <v>113814.77</v>
      </c>
      <c r="F81" s="19" t="s">
        <v>47</v>
      </c>
    </row>
    <row r="82" spans="1:6" s="26" customFormat="1" ht="25.5" customHeight="1">
      <c r="A82" s="7">
        <v>75</v>
      </c>
      <c r="B82" s="7">
        <v>75</v>
      </c>
      <c r="C82" s="21">
        <v>43850</v>
      </c>
      <c r="D82" s="5" t="s">
        <v>65</v>
      </c>
      <c r="E82" s="13">
        <v>29496.76</v>
      </c>
      <c r="F82" s="19" t="s">
        <v>47</v>
      </c>
    </row>
    <row r="83" spans="1:6" s="26" customFormat="1" ht="25.5" customHeight="1">
      <c r="A83" s="7">
        <v>76</v>
      </c>
      <c r="B83" s="7">
        <v>76</v>
      </c>
      <c r="C83" s="21">
        <v>43850</v>
      </c>
      <c r="D83" s="5" t="s">
        <v>66</v>
      </c>
      <c r="E83" s="13">
        <v>250728.27</v>
      </c>
      <c r="F83" s="19" t="s">
        <v>47</v>
      </c>
    </row>
    <row r="84" spans="1:6" s="26" customFormat="1" ht="25.5" customHeight="1">
      <c r="A84" s="7">
        <v>77</v>
      </c>
      <c r="B84" s="7">
        <v>77</v>
      </c>
      <c r="C84" s="21">
        <v>43850</v>
      </c>
      <c r="D84" s="5" t="s">
        <v>67</v>
      </c>
      <c r="E84" s="13">
        <v>302544.35</v>
      </c>
      <c r="F84" s="19" t="s">
        <v>47</v>
      </c>
    </row>
    <row r="85" spans="1:6" s="26" customFormat="1" ht="25.5" customHeight="1">
      <c r="A85" s="7">
        <v>78</v>
      </c>
      <c r="B85" s="7">
        <v>78</v>
      </c>
      <c r="C85" s="21">
        <v>43850</v>
      </c>
      <c r="D85" s="5" t="s">
        <v>68</v>
      </c>
      <c r="E85" s="13">
        <v>233130</v>
      </c>
      <c r="F85" s="19" t="s">
        <v>47</v>
      </c>
    </row>
    <row r="86" spans="1:6" s="26" customFormat="1" ht="25.5" customHeight="1">
      <c r="A86" s="7">
        <v>79</v>
      </c>
      <c r="B86" s="7">
        <v>79</v>
      </c>
      <c r="C86" s="21">
        <v>43850</v>
      </c>
      <c r="D86" s="5" t="s">
        <v>69</v>
      </c>
      <c r="E86" s="13">
        <v>584419.88</v>
      </c>
      <c r="F86" s="19" t="s">
        <v>47</v>
      </c>
    </row>
    <row r="87" spans="1:6" s="26" customFormat="1" ht="25.5" customHeight="1">
      <c r="A87" s="7">
        <v>80</v>
      </c>
      <c r="B87" s="7">
        <v>80</v>
      </c>
      <c r="C87" s="21">
        <v>43850</v>
      </c>
      <c r="D87" s="5" t="s">
        <v>70</v>
      </c>
      <c r="E87" s="13">
        <v>407304.65</v>
      </c>
      <c r="F87" s="19" t="s">
        <v>47</v>
      </c>
    </row>
    <row r="88" spans="1:6" s="26" customFormat="1" ht="25.5" customHeight="1">
      <c r="A88" s="7">
        <v>81</v>
      </c>
      <c r="B88" s="7">
        <v>81</v>
      </c>
      <c r="C88" s="21">
        <v>43850</v>
      </c>
      <c r="D88" s="5" t="s">
        <v>71</v>
      </c>
      <c r="E88" s="13">
        <v>420286.22</v>
      </c>
      <c r="F88" s="19" t="s">
        <v>47</v>
      </c>
    </row>
    <row r="89" spans="1:6" s="26" customFormat="1" ht="25.5" customHeight="1">
      <c r="A89" s="7">
        <v>82</v>
      </c>
      <c r="B89" s="7">
        <v>82</v>
      </c>
      <c r="C89" s="21">
        <v>43850</v>
      </c>
      <c r="D89" s="5" t="s">
        <v>65</v>
      </c>
      <c r="E89" s="13">
        <v>5734.53</v>
      </c>
      <c r="F89" s="19" t="s">
        <v>50</v>
      </c>
    </row>
    <row r="90" spans="1:6" s="26" customFormat="1" ht="25.5" customHeight="1">
      <c r="A90" s="7">
        <v>83</v>
      </c>
      <c r="B90" s="7">
        <v>83</v>
      </c>
      <c r="C90" s="21">
        <v>43850</v>
      </c>
      <c r="D90" s="5" t="s">
        <v>71</v>
      </c>
      <c r="E90" s="13">
        <v>77474.82</v>
      </c>
      <c r="F90" s="19" t="s">
        <v>50</v>
      </c>
    </row>
    <row r="91" spans="1:6" s="26" customFormat="1" ht="25.5" customHeight="1">
      <c r="A91" s="7">
        <v>84</v>
      </c>
      <c r="B91" s="7">
        <v>84</v>
      </c>
      <c r="C91" s="21">
        <v>43850</v>
      </c>
      <c r="D91" s="5" t="s">
        <v>54</v>
      </c>
      <c r="E91" s="13">
        <v>28650.21</v>
      </c>
      <c r="F91" s="19" t="s">
        <v>50</v>
      </c>
    </row>
    <row r="92" spans="1:6" s="26" customFormat="1" ht="25.5" customHeight="1">
      <c r="A92" s="7">
        <v>85</v>
      </c>
      <c r="B92" s="7">
        <v>85</v>
      </c>
      <c r="C92" s="21">
        <v>43850</v>
      </c>
      <c r="D92" s="5" t="s">
        <v>55</v>
      </c>
      <c r="E92" s="13">
        <v>6604.43</v>
      </c>
      <c r="F92" s="19" t="s">
        <v>50</v>
      </c>
    </row>
    <row r="93" spans="1:6" s="26" customFormat="1" ht="25.5" customHeight="1">
      <c r="A93" s="7">
        <v>86</v>
      </c>
      <c r="B93" s="7">
        <v>86</v>
      </c>
      <c r="C93" s="21">
        <v>43850</v>
      </c>
      <c r="D93" s="5" t="s">
        <v>56</v>
      </c>
      <c r="E93" s="13">
        <v>2473.87</v>
      </c>
      <c r="F93" s="19" t="s">
        <v>50</v>
      </c>
    </row>
    <row r="94" spans="1:6" s="26" customFormat="1" ht="25.5" customHeight="1">
      <c r="A94" s="7">
        <v>87</v>
      </c>
      <c r="B94" s="7">
        <v>87</v>
      </c>
      <c r="C94" s="21">
        <v>43850</v>
      </c>
      <c r="D94" s="5" t="s">
        <v>57</v>
      </c>
      <c r="E94" s="13">
        <v>6394.17</v>
      </c>
      <c r="F94" s="19" t="s">
        <v>50</v>
      </c>
    </row>
    <row r="95" spans="1:6" s="26" customFormat="1" ht="25.5" customHeight="1">
      <c r="A95" s="7">
        <v>88</v>
      </c>
      <c r="B95" s="7">
        <v>88</v>
      </c>
      <c r="C95" s="21">
        <v>43850</v>
      </c>
      <c r="D95" s="5" t="s">
        <v>58</v>
      </c>
      <c r="E95" s="13">
        <v>6687.15</v>
      </c>
      <c r="F95" s="19" t="s">
        <v>50</v>
      </c>
    </row>
    <row r="96" spans="1:6" s="26" customFormat="1" ht="25.5" customHeight="1">
      <c r="A96" s="7">
        <v>89</v>
      </c>
      <c r="B96" s="7">
        <v>89</v>
      </c>
      <c r="C96" s="21">
        <v>43850</v>
      </c>
      <c r="D96" s="5" t="s">
        <v>59</v>
      </c>
      <c r="E96" s="13">
        <v>7711.29</v>
      </c>
      <c r="F96" s="19" t="s">
        <v>50</v>
      </c>
    </row>
    <row r="97" spans="1:6" s="26" customFormat="1" ht="25.5" customHeight="1">
      <c r="A97" s="7">
        <v>90</v>
      </c>
      <c r="B97" s="7">
        <v>90</v>
      </c>
      <c r="C97" s="21">
        <v>43850</v>
      </c>
      <c r="D97" s="5" t="s">
        <v>12</v>
      </c>
      <c r="E97" s="13">
        <v>7061.27</v>
      </c>
      <c r="F97" s="19" t="s">
        <v>50</v>
      </c>
    </row>
    <row r="98" spans="1:6" s="26" customFormat="1" ht="25.5" customHeight="1">
      <c r="A98" s="7">
        <v>91</v>
      </c>
      <c r="B98" s="7">
        <v>91</v>
      </c>
      <c r="C98" s="21">
        <v>43850</v>
      </c>
      <c r="D98" s="5" t="s">
        <v>60</v>
      </c>
      <c r="E98" s="13">
        <v>7615.45</v>
      </c>
      <c r="F98" s="19" t="s">
        <v>50</v>
      </c>
    </row>
    <row r="99" spans="1:6" s="26" customFormat="1" ht="25.5" customHeight="1">
      <c r="A99" s="7">
        <v>92</v>
      </c>
      <c r="B99" s="7">
        <v>92</v>
      </c>
      <c r="C99" s="21">
        <v>43850</v>
      </c>
      <c r="D99" s="5" t="s">
        <v>61</v>
      </c>
      <c r="E99" s="13">
        <v>6227.91</v>
      </c>
      <c r="F99" s="19" t="s">
        <v>50</v>
      </c>
    </row>
    <row r="100" spans="1:6" s="26" customFormat="1" ht="25.5" customHeight="1">
      <c r="A100" s="7">
        <v>93</v>
      </c>
      <c r="B100" s="7">
        <v>93</v>
      </c>
      <c r="C100" s="21">
        <v>43850</v>
      </c>
      <c r="D100" s="5" t="s">
        <v>62</v>
      </c>
      <c r="E100" s="13">
        <v>8963.72</v>
      </c>
      <c r="F100" s="19" t="s">
        <v>50</v>
      </c>
    </row>
    <row r="101" spans="1:6" s="26" customFormat="1" ht="25.5" customHeight="1">
      <c r="A101" s="7">
        <v>94</v>
      </c>
      <c r="B101" s="7">
        <v>94</v>
      </c>
      <c r="C101" s="21">
        <v>43850</v>
      </c>
      <c r="D101" s="5" t="s">
        <v>63</v>
      </c>
      <c r="E101" s="13">
        <v>32780.57</v>
      </c>
      <c r="F101" s="19" t="s">
        <v>50</v>
      </c>
    </row>
    <row r="102" spans="1:6" s="26" customFormat="1" ht="25.5" customHeight="1">
      <c r="A102" s="7">
        <v>95</v>
      </c>
      <c r="B102" s="7">
        <v>95</v>
      </c>
      <c r="C102" s="21">
        <v>43850</v>
      </c>
      <c r="D102" s="5" t="s">
        <v>21</v>
      </c>
      <c r="E102" s="13">
        <v>20331</v>
      </c>
      <c r="F102" s="19" t="s">
        <v>50</v>
      </c>
    </row>
    <row r="103" spans="1:6" s="26" customFormat="1" ht="25.5" customHeight="1">
      <c r="A103" s="7">
        <v>96</v>
      </c>
      <c r="B103" s="7">
        <v>96</v>
      </c>
      <c r="C103" s="21">
        <v>43850</v>
      </c>
      <c r="D103" s="5" t="s">
        <v>53</v>
      </c>
      <c r="E103" s="13">
        <v>35186.97</v>
      </c>
      <c r="F103" s="19" t="s">
        <v>50</v>
      </c>
    </row>
    <row r="104" spans="1:6" s="26" customFormat="1" ht="25.5" customHeight="1">
      <c r="A104" s="7">
        <v>97</v>
      </c>
      <c r="B104" s="7">
        <v>97</v>
      </c>
      <c r="C104" s="21">
        <v>43850</v>
      </c>
      <c r="D104" s="5" t="s">
        <v>64</v>
      </c>
      <c r="E104" s="13">
        <v>20084.95</v>
      </c>
      <c r="F104" s="19" t="s">
        <v>50</v>
      </c>
    </row>
    <row r="105" spans="1:6" s="26" customFormat="1" ht="25.5" customHeight="1">
      <c r="A105" s="7">
        <v>98</v>
      </c>
      <c r="B105" s="7">
        <v>98</v>
      </c>
      <c r="C105" s="21">
        <v>43850</v>
      </c>
      <c r="D105" s="5" t="s">
        <v>66</v>
      </c>
      <c r="E105" s="13">
        <v>44246.16</v>
      </c>
      <c r="F105" s="19" t="s">
        <v>50</v>
      </c>
    </row>
    <row r="106" spans="1:6" s="26" customFormat="1" ht="25.5" customHeight="1">
      <c r="A106" s="7">
        <v>99</v>
      </c>
      <c r="B106" s="7">
        <v>99</v>
      </c>
      <c r="C106" s="21">
        <v>43850</v>
      </c>
      <c r="D106" s="5" t="s">
        <v>67</v>
      </c>
      <c r="E106" s="13">
        <v>53390.19</v>
      </c>
      <c r="F106" s="19" t="s">
        <v>50</v>
      </c>
    </row>
    <row r="107" spans="1:6" s="26" customFormat="1" ht="25.5" customHeight="1">
      <c r="A107" s="7">
        <v>100</v>
      </c>
      <c r="B107" s="7">
        <v>100</v>
      </c>
      <c r="C107" s="21">
        <v>43850</v>
      </c>
      <c r="D107" s="5" t="s">
        <v>68</v>
      </c>
      <c r="E107" s="13">
        <v>58282.5</v>
      </c>
      <c r="F107" s="19" t="s">
        <v>50</v>
      </c>
    </row>
    <row r="108" spans="1:6" s="26" customFormat="1" ht="25.5" customHeight="1">
      <c r="A108" s="7">
        <v>101</v>
      </c>
      <c r="B108" s="7">
        <v>101</v>
      </c>
      <c r="C108" s="21">
        <v>43850</v>
      </c>
      <c r="D108" s="5" t="s">
        <v>69</v>
      </c>
      <c r="E108" s="13">
        <v>146104.97</v>
      </c>
      <c r="F108" s="19" t="s">
        <v>50</v>
      </c>
    </row>
    <row r="109" spans="1:6" s="26" customFormat="1" ht="25.5" customHeight="1">
      <c r="A109" s="7">
        <v>102</v>
      </c>
      <c r="B109" s="7">
        <v>102</v>
      </c>
      <c r="C109" s="21">
        <v>43850</v>
      </c>
      <c r="D109" s="5" t="s">
        <v>70</v>
      </c>
      <c r="E109" s="13">
        <v>71877.29</v>
      </c>
      <c r="F109" s="19" t="s">
        <v>50</v>
      </c>
    </row>
    <row r="110" spans="1:55" s="23" customFormat="1" ht="15.75" customHeight="1">
      <c r="A110" s="41" t="s">
        <v>52</v>
      </c>
      <c r="B110" s="42"/>
      <c r="C110" s="43"/>
      <c r="D110" s="25">
        <f>SUM(E68:E88)</f>
        <v>3210314.6899999995</v>
      </c>
      <c r="E110" s="25">
        <f>SUM(E89:E109)</f>
        <v>653883.42</v>
      </c>
      <c r="F110" s="25"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</row>
    <row r="111" spans="1:6" s="26" customFormat="1" ht="15.75" customHeight="1">
      <c r="A111" s="7">
        <v>103</v>
      </c>
      <c r="B111" s="7">
        <v>103</v>
      </c>
      <c r="C111" s="21">
        <v>43851</v>
      </c>
      <c r="D111" s="5" t="s">
        <v>24</v>
      </c>
      <c r="E111" s="13">
        <v>578661.15</v>
      </c>
      <c r="F111" s="19" t="s">
        <v>9</v>
      </c>
    </row>
    <row r="112" spans="1:6" s="26" customFormat="1" ht="25.5" customHeight="1">
      <c r="A112" s="7">
        <v>104</v>
      </c>
      <c r="B112" s="7">
        <v>104</v>
      </c>
      <c r="C112" s="21">
        <v>43851</v>
      </c>
      <c r="D112" s="5" t="s">
        <v>72</v>
      </c>
      <c r="E112" s="13">
        <v>32621.29</v>
      </c>
      <c r="F112" s="19" t="s">
        <v>47</v>
      </c>
    </row>
    <row r="113" spans="1:6" s="26" customFormat="1" ht="25.5" customHeight="1">
      <c r="A113" s="7">
        <v>105</v>
      </c>
      <c r="B113" s="7">
        <v>105</v>
      </c>
      <c r="C113" s="21">
        <v>43851</v>
      </c>
      <c r="D113" s="5" t="s">
        <v>73</v>
      </c>
      <c r="E113" s="13">
        <v>206594.96</v>
      </c>
      <c r="F113" s="19" t="s">
        <v>47</v>
      </c>
    </row>
    <row r="114" spans="1:6" s="26" customFormat="1" ht="25.5" customHeight="1">
      <c r="A114" s="7">
        <v>106</v>
      </c>
      <c r="B114" s="7">
        <v>106</v>
      </c>
      <c r="C114" s="21">
        <v>43851</v>
      </c>
      <c r="D114" s="5" t="s">
        <v>74</v>
      </c>
      <c r="E114" s="13">
        <v>89974.04</v>
      </c>
      <c r="F114" s="19" t="s">
        <v>47</v>
      </c>
    </row>
    <row r="115" spans="1:6" s="26" customFormat="1" ht="25.5" customHeight="1">
      <c r="A115" s="7">
        <v>107</v>
      </c>
      <c r="B115" s="7">
        <v>107</v>
      </c>
      <c r="C115" s="21">
        <v>43851</v>
      </c>
      <c r="D115" s="5" t="s">
        <v>75</v>
      </c>
      <c r="E115" s="13">
        <v>200286.77</v>
      </c>
      <c r="F115" s="19" t="s">
        <v>47</v>
      </c>
    </row>
    <row r="116" spans="1:6" s="26" customFormat="1" ht="25.5" customHeight="1">
      <c r="A116" s="7">
        <v>108</v>
      </c>
      <c r="B116" s="7">
        <v>108</v>
      </c>
      <c r="C116" s="21">
        <v>43851</v>
      </c>
      <c r="D116" s="5" t="s">
        <v>76</v>
      </c>
      <c r="E116" s="13">
        <v>24557.7</v>
      </c>
      <c r="F116" s="19" t="s">
        <v>47</v>
      </c>
    </row>
    <row r="117" spans="1:6" s="26" customFormat="1" ht="25.5" customHeight="1">
      <c r="A117" s="7">
        <v>109</v>
      </c>
      <c r="B117" s="7">
        <v>109</v>
      </c>
      <c r="C117" s="21">
        <v>43851</v>
      </c>
      <c r="D117" s="5" t="s">
        <v>77</v>
      </c>
      <c r="E117" s="13">
        <v>39807.04</v>
      </c>
      <c r="F117" s="19" t="s">
        <v>47</v>
      </c>
    </row>
    <row r="118" spans="1:6" s="26" customFormat="1" ht="25.5" customHeight="1">
      <c r="A118" s="7">
        <v>110</v>
      </c>
      <c r="B118" s="7">
        <v>110</v>
      </c>
      <c r="C118" s="21">
        <v>43851</v>
      </c>
      <c r="D118" s="5" t="s">
        <v>78</v>
      </c>
      <c r="E118" s="13">
        <v>13095.43</v>
      </c>
      <c r="F118" s="19" t="s">
        <v>47</v>
      </c>
    </row>
    <row r="119" spans="1:6" s="26" customFormat="1" ht="25.5" customHeight="1">
      <c r="A119" s="7">
        <v>111</v>
      </c>
      <c r="B119" s="7">
        <v>111</v>
      </c>
      <c r="C119" s="21">
        <v>43851</v>
      </c>
      <c r="D119" s="5" t="s">
        <v>79</v>
      </c>
      <c r="E119" s="13">
        <v>26843.76</v>
      </c>
      <c r="F119" s="19" t="s">
        <v>47</v>
      </c>
    </row>
    <row r="120" spans="1:6" s="26" customFormat="1" ht="25.5" customHeight="1">
      <c r="A120" s="7">
        <v>112</v>
      </c>
      <c r="B120" s="7">
        <v>112</v>
      </c>
      <c r="C120" s="21">
        <v>43851</v>
      </c>
      <c r="D120" s="5" t="s">
        <v>80</v>
      </c>
      <c r="E120" s="13">
        <v>40228.03</v>
      </c>
      <c r="F120" s="19" t="s">
        <v>47</v>
      </c>
    </row>
    <row r="121" spans="1:6" s="26" customFormat="1" ht="25.5" customHeight="1">
      <c r="A121" s="7">
        <v>113</v>
      </c>
      <c r="B121" s="7">
        <v>113</v>
      </c>
      <c r="C121" s="21">
        <v>43851</v>
      </c>
      <c r="D121" s="5" t="s">
        <v>81</v>
      </c>
      <c r="E121" s="13">
        <v>41371.99</v>
      </c>
      <c r="F121" s="19" t="s">
        <v>47</v>
      </c>
    </row>
    <row r="122" spans="1:6" s="26" customFormat="1" ht="25.5" customHeight="1">
      <c r="A122" s="7">
        <v>114</v>
      </c>
      <c r="B122" s="7">
        <v>114</v>
      </c>
      <c r="C122" s="21">
        <v>43851</v>
      </c>
      <c r="D122" s="5" t="s">
        <v>12</v>
      </c>
      <c r="E122" s="13">
        <v>2937.84</v>
      </c>
      <c r="F122" s="19" t="s">
        <v>47</v>
      </c>
    </row>
    <row r="123" spans="1:6" s="26" customFormat="1" ht="25.5" customHeight="1">
      <c r="A123" s="7">
        <v>115</v>
      </c>
      <c r="B123" s="7">
        <v>115</v>
      </c>
      <c r="C123" s="21">
        <v>43851</v>
      </c>
      <c r="D123" s="5" t="s">
        <v>36</v>
      </c>
      <c r="E123" s="13">
        <v>56092</v>
      </c>
      <c r="F123" s="19" t="s">
        <v>47</v>
      </c>
    </row>
    <row r="124" spans="1:6" s="26" customFormat="1" ht="25.5" customHeight="1">
      <c r="A124" s="7">
        <v>116</v>
      </c>
      <c r="B124" s="7">
        <v>116</v>
      </c>
      <c r="C124" s="21">
        <v>43851</v>
      </c>
      <c r="D124" s="5" t="s">
        <v>82</v>
      </c>
      <c r="E124" s="13">
        <v>2238243.7</v>
      </c>
      <c r="F124" s="19" t="s">
        <v>47</v>
      </c>
    </row>
    <row r="125" spans="1:6" s="26" customFormat="1" ht="25.5" customHeight="1">
      <c r="A125" s="7">
        <v>117</v>
      </c>
      <c r="B125" s="7">
        <v>117</v>
      </c>
      <c r="C125" s="21">
        <v>43851</v>
      </c>
      <c r="D125" s="5" t="s">
        <v>73</v>
      </c>
      <c r="E125" s="13">
        <v>38083.35</v>
      </c>
      <c r="F125" s="19" t="s">
        <v>50</v>
      </c>
    </row>
    <row r="126" spans="1:6" s="26" customFormat="1" ht="25.5" customHeight="1">
      <c r="A126" s="7">
        <v>118</v>
      </c>
      <c r="B126" s="7">
        <v>118</v>
      </c>
      <c r="C126" s="21">
        <v>43851</v>
      </c>
      <c r="D126" s="5" t="s">
        <v>74</v>
      </c>
      <c r="E126" s="13">
        <v>15877.77</v>
      </c>
      <c r="F126" s="19" t="s">
        <v>50</v>
      </c>
    </row>
    <row r="127" spans="1:6" s="26" customFormat="1" ht="25.5" customHeight="1">
      <c r="A127" s="7">
        <v>119</v>
      </c>
      <c r="B127" s="7">
        <v>119</v>
      </c>
      <c r="C127" s="21">
        <v>43851</v>
      </c>
      <c r="D127" s="5" t="s">
        <v>75</v>
      </c>
      <c r="E127" s="13">
        <v>38938.11</v>
      </c>
      <c r="F127" s="19" t="s">
        <v>50</v>
      </c>
    </row>
    <row r="128" spans="1:6" s="26" customFormat="1" ht="25.5" customHeight="1">
      <c r="A128" s="7">
        <v>120</v>
      </c>
      <c r="B128" s="7">
        <v>120</v>
      </c>
      <c r="C128" s="21">
        <v>43851</v>
      </c>
      <c r="D128" s="5" t="s">
        <v>76</v>
      </c>
      <c r="E128" s="13">
        <v>4774.3</v>
      </c>
      <c r="F128" s="19" t="s">
        <v>50</v>
      </c>
    </row>
    <row r="129" spans="1:6" s="26" customFormat="1" ht="25.5" customHeight="1">
      <c r="A129" s="7">
        <v>121</v>
      </c>
      <c r="B129" s="7">
        <v>121</v>
      </c>
      <c r="C129" s="21">
        <v>43851</v>
      </c>
      <c r="D129" s="5" t="s">
        <v>77</v>
      </c>
      <c r="E129" s="13">
        <v>7738.96</v>
      </c>
      <c r="F129" s="19" t="s">
        <v>50</v>
      </c>
    </row>
    <row r="130" spans="1:6" s="26" customFormat="1" ht="25.5" customHeight="1">
      <c r="A130" s="7">
        <v>122</v>
      </c>
      <c r="B130" s="7">
        <v>122</v>
      </c>
      <c r="C130" s="21">
        <v>43851</v>
      </c>
      <c r="D130" s="5" t="s">
        <v>78</v>
      </c>
      <c r="E130" s="13">
        <v>2545.91</v>
      </c>
      <c r="F130" s="19" t="s">
        <v>50</v>
      </c>
    </row>
    <row r="131" spans="1:6" s="26" customFormat="1" ht="25.5" customHeight="1">
      <c r="A131" s="7">
        <v>123</v>
      </c>
      <c r="B131" s="7">
        <v>123</v>
      </c>
      <c r="C131" s="21">
        <v>43851</v>
      </c>
      <c r="D131" s="5" t="s">
        <v>79</v>
      </c>
      <c r="E131" s="13">
        <v>5218.74</v>
      </c>
      <c r="F131" s="19" t="s">
        <v>50</v>
      </c>
    </row>
    <row r="132" spans="1:6" s="26" customFormat="1" ht="25.5" customHeight="1">
      <c r="A132" s="7">
        <v>124</v>
      </c>
      <c r="B132" s="7">
        <v>124</v>
      </c>
      <c r="C132" s="21">
        <v>43851</v>
      </c>
      <c r="D132" s="5" t="s">
        <v>80</v>
      </c>
      <c r="E132" s="13">
        <v>7820.8</v>
      </c>
      <c r="F132" s="19" t="s">
        <v>50</v>
      </c>
    </row>
    <row r="133" spans="1:6" s="26" customFormat="1" ht="25.5" customHeight="1">
      <c r="A133" s="7">
        <v>125</v>
      </c>
      <c r="B133" s="7">
        <v>125</v>
      </c>
      <c r="C133" s="21">
        <v>43851</v>
      </c>
      <c r="D133" s="5" t="s">
        <v>81</v>
      </c>
      <c r="E133" s="13">
        <v>8043.2</v>
      </c>
      <c r="F133" s="19" t="s">
        <v>50</v>
      </c>
    </row>
    <row r="134" spans="1:6" s="26" customFormat="1" ht="25.5" customHeight="1">
      <c r="A134" s="7">
        <v>126</v>
      </c>
      <c r="B134" s="7">
        <v>126</v>
      </c>
      <c r="C134" s="21">
        <v>43851</v>
      </c>
      <c r="D134" s="5" t="s">
        <v>12</v>
      </c>
      <c r="E134" s="13">
        <v>734.46</v>
      </c>
      <c r="F134" s="19" t="s">
        <v>50</v>
      </c>
    </row>
    <row r="135" spans="1:6" s="26" customFormat="1" ht="25.5" customHeight="1">
      <c r="A135" s="7">
        <v>127</v>
      </c>
      <c r="B135" s="7">
        <v>127</v>
      </c>
      <c r="C135" s="21">
        <v>43851</v>
      </c>
      <c r="D135" s="5" t="s">
        <v>36</v>
      </c>
      <c r="E135" s="13">
        <v>10904.94</v>
      </c>
      <c r="F135" s="19" t="s">
        <v>50</v>
      </c>
    </row>
    <row r="136" spans="1:6" s="26" customFormat="1" ht="25.5" customHeight="1">
      <c r="A136" s="7">
        <v>128</v>
      </c>
      <c r="B136" s="7">
        <v>128</v>
      </c>
      <c r="C136" s="21">
        <v>43851</v>
      </c>
      <c r="D136" s="5" t="s">
        <v>72</v>
      </c>
      <c r="E136" s="13">
        <v>5756.7</v>
      </c>
      <c r="F136" s="19" t="s">
        <v>50</v>
      </c>
    </row>
    <row r="137" spans="1:55" s="23" customFormat="1" ht="15.75" customHeight="1">
      <c r="A137" s="41" t="s">
        <v>83</v>
      </c>
      <c r="B137" s="42"/>
      <c r="C137" s="43"/>
      <c r="D137" s="25">
        <f>SUM(E111:E124)</f>
        <v>3591315.7</v>
      </c>
      <c r="E137" s="25">
        <f>SUM(E125:E136)</f>
        <v>146437.24000000002</v>
      </c>
      <c r="F137" s="25">
        <v>0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</row>
    <row r="138" spans="1:6" s="26" customFormat="1" ht="25.5">
      <c r="A138" s="7">
        <v>129</v>
      </c>
      <c r="B138" s="7">
        <v>129</v>
      </c>
      <c r="C138" s="21">
        <v>43852</v>
      </c>
      <c r="D138" s="5" t="s">
        <v>72</v>
      </c>
      <c r="E138" s="13">
        <v>64296.72</v>
      </c>
      <c r="F138" s="19" t="s">
        <v>100</v>
      </c>
    </row>
    <row r="139" spans="1:6" s="26" customFormat="1" ht="25.5" customHeight="1">
      <c r="A139" s="7">
        <v>130</v>
      </c>
      <c r="B139" s="7">
        <v>130</v>
      </c>
      <c r="C139" s="21">
        <v>43852</v>
      </c>
      <c r="D139" s="5" t="s">
        <v>85</v>
      </c>
      <c r="E139" s="13">
        <v>32979.82</v>
      </c>
      <c r="F139" s="19" t="s">
        <v>47</v>
      </c>
    </row>
    <row r="140" spans="1:6" s="26" customFormat="1" ht="25.5" customHeight="1">
      <c r="A140" s="7">
        <v>131</v>
      </c>
      <c r="B140" s="7">
        <v>131</v>
      </c>
      <c r="C140" s="21">
        <v>43852</v>
      </c>
      <c r="D140" s="5" t="s">
        <v>86</v>
      </c>
      <c r="E140" s="13">
        <v>51214.12</v>
      </c>
      <c r="F140" s="19" t="s">
        <v>47</v>
      </c>
    </row>
    <row r="141" spans="1:6" s="26" customFormat="1" ht="25.5" customHeight="1">
      <c r="A141" s="7">
        <v>132</v>
      </c>
      <c r="B141" s="7">
        <v>132</v>
      </c>
      <c r="C141" s="21">
        <v>43852</v>
      </c>
      <c r="D141" s="5" t="s">
        <v>87</v>
      </c>
      <c r="E141" s="13">
        <v>312168.87</v>
      </c>
      <c r="F141" s="19" t="s">
        <v>47</v>
      </c>
    </row>
    <row r="142" spans="1:6" s="26" customFormat="1" ht="25.5" customHeight="1">
      <c r="A142" s="7">
        <v>133</v>
      </c>
      <c r="B142" s="7">
        <v>133</v>
      </c>
      <c r="C142" s="21">
        <v>43852</v>
      </c>
      <c r="D142" s="5" t="s">
        <v>54</v>
      </c>
      <c r="E142" s="13">
        <v>117711.71</v>
      </c>
      <c r="F142" s="19" t="s">
        <v>47</v>
      </c>
    </row>
    <row r="143" spans="1:6" s="26" customFormat="1" ht="25.5" customHeight="1">
      <c r="A143" s="7">
        <v>134</v>
      </c>
      <c r="B143" s="7">
        <v>134</v>
      </c>
      <c r="C143" s="21">
        <v>43852</v>
      </c>
      <c r="D143" s="5" t="s">
        <v>55</v>
      </c>
      <c r="E143" s="13">
        <v>14341.79</v>
      </c>
      <c r="F143" s="19" t="s">
        <v>47</v>
      </c>
    </row>
    <row r="144" spans="1:6" s="26" customFormat="1" ht="25.5" customHeight="1">
      <c r="A144" s="7">
        <v>135</v>
      </c>
      <c r="B144" s="7">
        <v>135</v>
      </c>
      <c r="C144" s="21">
        <v>43852</v>
      </c>
      <c r="D144" s="5" t="s">
        <v>56</v>
      </c>
      <c r="E144" s="13">
        <v>7035.26</v>
      </c>
      <c r="F144" s="19" t="s">
        <v>47</v>
      </c>
    </row>
    <row r="145" spans="1:6" s="26" customFormat="1" ht="25.5" customHeight="1">
      <c r="A145" s="7">
        <v>136</v>
      </c>
      <c r="B145" s="7">
        <v>136</v>
      </c>
      <c r="C145" s="21">
        <v>43852</v>
      </c>
      <c r="D145" s="5" t="s">
        <v>57</v>
      </c>
      <c r="E145" s="13">
        <v>16083.23</v>
      </c>
      <c r="F145" s="19" t="s">
        <v>47</v>
      </c>
    </row>
    <row r="146" spans="1:6" s="26" customFormat="1" ht="25.5" customHeight="1">
      <c r="A146" s="7">
        <v>137</v>
      </c>
      <c r="B146" s="7">
        <v>137</v>
      </c>
      <c r="C146" s="21">
        <v>43852</v>
      </c>
      <c r="D146" s="5" t="s">
        <v>58</v>
      </c>
      <c r="E146" s="13">
        <v>12284.71</v>
      </c>
      <c r="F146" s="19" t="s">
        <v>47</v>
      </c>
    </row>
    <row r="147" spans="1:6" s="26" customFormat="1" ht="25.5" customHeight="1">
      <c r="A147" s="7">
        <v>138</v>
      </c>
      <c r="B147" s="7">
        <v>138</v>
      </c>
      <c r="C147" s="21">
        <v>43852</v>
      </c>
      <c r="D147" s="5" t="s">
        <v>59</v>
      </c>
      <c r="E147" s="13">
        <v>11392.22</v>
      </c>
      <c r="F147" s="19" t="s">
        <v>47</v>
      </c>
    </row>
    <row r="148" spans="1:6" s="26" customFormat="1" ht="25.5" customHeight="1">
      <c r="A148" s="7">
        <v>139</v>
      </c>
      <c r="B148" s="7">
        <v>139</v>
      </c>
      <c r="C148" s="21">
        <v>43852</v>
      </c>
      <c r="D148" s="5" t="s">
        <v>73</v>
      </c>
      <c r="E148" s="13">
        <v>89826.23</v>
      </c>
      <c r="F148" s="19" t="s">
        <v>47</v>
      </c>
    </row>
    <row r="149" spans="1:6" s="26" customFormat="1" ht="25.5" customHeight="1">
      <c r="A149" s="7">
        <v>140</v>
      </c>
      <c r="B149" s="7">
        <v>140</v>
      </c>
      <c r="C149" s="21">
        <v>43852</v>
      </c>
      <c r="D149" s="5" t="s">
        <v>88</v>
      </c>
      <c r="E149" s="13">
        <v>6165.36</v>
      </c>
      <c r="F149" s="19" t="s">
        <v>47</v>
      </c>
    </row>
    <row r="150" spans="1:6" s="26" customFormat="1" ht="25.5" customHeight="1">
      <c r="A150" s="7">
        <v>141</v>
      </c>
      <c r="B150" s="7">
        <v>141</v>
      </c>
      <c r="C150" s="21">
        <v>43852</v>
      </c>
      <c r="D150" s="5" t="s">
        <v>89</v>
      </c>
      <c r="E150" s="13">
        <v>312610.02</v>
      </c>
      <c r="F150" s="19" t="s">
        <v>47</v>
      </c>
    </row>
    <row r="151" spans="1:6" s="26" customFormat="1" ht="25.5" customHeight="1">
      <c r="A151" s="7">
        <v>142</v>
      </c>
      <c r="B151" s="7">
        <v>142</v>
      </c>
      <c r="C151" s="21">
        <v>43852</v>
      </c>
      <c r="D151" s="5" t="s">
        <v>75</v>
      </c>
      <c r="E151" s="13">
        <v>20566.56</v>
      </c>
      <c r="F151" s="19" t="s">
        <v>47</v>
      </c>
    </row>
    <row r="152" spans="1:6" s="26" customFormat="1" ht="25.5" customHeight="1">
      <c r="A152" s="7">
        <v>143</v>
      </c>
      <c r="B152" s="7">
        <v>143</v>
      </c>
      <c r="C152" s="21">
        <v>43852</v>
      </c>
      <c r="D152" s="5" t="s">
        <v>90</v>
      </c>
      <c r="E152" s="13">
        <v>16516.08</v>
      </c>
      <c r="F152" s="19" t="s">
        <v>47</v>
      </c>
    </row>
    <row r="153" spans="1:6" s="26" customFormat="1" ht="25.5" customHeight="1">
      <c r="A153" s="7">
        <v>144</v>
      </c>
      <c r="B153" s="7">
        <v>144</v>
      </c>
      <c r="C153" s="21">
        <v>43852</v>
      </c>
      <c r="D153" s="5" t="s">
        <v>91</v>
      </c>
      <c r="E153" s="13">
        <v>24265.75</v>
      </c>
      <c r="F153" s="19" t="s">
        <v>47</v>
      </c>
    </row>
    <row r="154" spans="1:6" s="26" customFormat="1" ht="25.5" customHeight="1">
      <c r="A154" s="7">
        <v>145</v>
      </c>
      <c r="B154" s="7">
        <v>145</v>
      </c>
      <c r="C154" s="21">
        <v>43852</v>
      </c>
      <c r="D154" s="5" t="s">
        <v>92</v>
      </c>
      <c r="E154" s="13">
        <v>2741.1</v>
      </c>
      <c r="F154" s="19" t="s">
        <v>47</v>
      </c>
    </row>
    <row r="155" spans="1:6" s="26" customFormat="1" ht="25.5" customHeight="1">
      <c r="A155" s="7">
        <v>146</v>
      </c>
      <c r="B155" s="7">
        <v>146</v>
      </c>
      <c r="C155" s="21">
        <v>43852</v>
      </c>
      <c r="D155" s="5" t="s">
        <v>93</v>
      </c>
      <c r="E155" s="13">
        <v>32193.25</v>
      </c>
      <c r="F155" s="19" t="s">
        <v>47</v>
      </c>
    </row>
    <row r="156" spans="1:6" s="26" customFormat="1" ht="25.5" customHeight="1">
      <c r="A156" s="7">
        <v>147</v>
      </c>
      <c r="B156" s="7">
        <v>147</v>
      </c>
      <c r="C156" s="21">
        <v>43852</v>
      </c>
      <c r="D156" s="5" t="s">
        <v>94</v>
      </c>
      <c r="E156" s="13">
        <v>34535.83</v>
      </c>
      <c r="F156" s="19" t="s">
        <v>47</v>
      </c>
    </row>
    <row r="157" spans="1:6" s="26" customFormat="1" ht="25.5" customHeight="1">
      <c r="A157" s="7">
        <v>148</v>
      </c>
      <c r="B157" s="7">
        <v>148</v>
      </c>
      <c r="C157" s="21">
        <v>43852</v>
      </c>
      <c r="D157" s="5" t="s">
        <v>95</v>
      </c>
      <c r="E157" s="13">
        <v>58170.89</v>
      </c>
      <c r="F157" s="19" t="s">
        <v>47</v>
      </c>
    </row>
    <row r="158" spans="1:6" s="26" customFormat="1" ht="25.5" customHeight="1">
      <c r="A158" s="7">
        <v>149</v>
      </c>
      <c r="B158" s="7">
        <v>149</v>
      </c>
      <c r="C158" s="21">
        <v>43852</v>
      </c>
      <c r="D158" s="5" t="s">
        <v>96</v>
      </c>
      <c r="E158" s="13">
        <v>96281.7</v>
      </c>
      <c r="F158" s="19" t="s">
        <v>47</v>
      </c>
    </row>
    <row r="159" spans="1:6" s="26" customFormat="1" ht="25.5" customHeight="1">
      <c r="A159" s="7">
        <v>150</v>
      </c>
      <c r="B159" s="7">
        <v>150</v>
      </c>
      <c r="C159" s="21">
        <v>43852</v>
      </c>
      <c r="D159" s="5" t="s">
        <v>97</v>
      </c>
      <c r="E159" s="13">
        <v>45811.67</v>
      </c>
      <c r="F159" s="19" t="s">
        <v>47</v>
      </c>
    </row>
    <row r="160" spans="1:6" s="26" customFormat="1" ht="25.5" customHeight="1">
      <c r="A160" s="7">
        <v>151</v>
      </c>
      <c r="B160" s="7">
        <v>151</v>
      </c>
      <c r="C160" s="21">
        <v>43852</v>
      </c>
      <c r="D160" s="5" t="s">
        <v>98</v>
      </c>
      <c r="E160" s="13">
        <v>21958.51</v>
      </c>
      <c r="F160" s="19" t="s">
        <v>47</v>
      </c>
    </row>
    <row r="161" spans="1:6" s="26" customFormat="1" ht="25.5" customHeight="1">
      <c r="A161" s="7">
        <v>152</v>
      </c>
      <c r="B161" s="7">
        <v>152</v>
      </c>
      <c r="C161" s="21">
        <v>43852</v>
      </c>
      <c r="D161" s="5" t="s">
        <v>99</v>
      </c>
      <c r="E161" s="13">
        <v>5656951.46</v>
      </c>
      <c r="F161" s="19" t="s">
        <v>47</v>
      </c>
    </row>
    <row r="162" spans="1:6" s="26" customFormat="1" ht="15.75">
      <c r="A162" s="7">
        <v>153</v>
      </c>
      <c r="B162" s="7">
        <v>153</v>
      </c>
      <c r="C162" s="21">
        <v>43852</v>
      </c>
      <c r="D162" s="5" t="s">
        <v>72</v>
      </c>
      <c r="E162" s="13">
        <v>11346.48</v>
      </c>
      <c r="F162" s="19" t="s">
        <v>101</v>
      </c>
    </row>
    <row r="163" spans="1:6" s="26" customFormat="1" ht="25.5" customHeight="1">
      <c r="A163" s="7">
        <v>154</v>
      </c>
      <c r="B163" s="7">
        <v>154</v>
      </c>
      <c r="C163" s="21">
        <v>43852</v>
      </c>
      <c r="D163" s="5" t="s">
        <v>85</v>
      </c>
      <c r="E163" s="13">
        <v>6411.67</v>
      </c>
      <c r="F163" s="19" t="s">
        <v>50</v>
      </c>
    </row>
    <row r="164" spans="1:6" s="26" customFormat="1" ht="25.5" customHeight="1">
      <c r="A164" s="7">
        <v>155</v>
      </c>
      <c r="B164" s="7">
        <v>155</v>
      </c>
      <c r="C164" s="21">
        <v>43852</v>
      </c>
      <c r="D164" s="5" t="s">
        <v>86</v>
      </c>
      <c r="E164" s="13">
        <v>9956.63</v>
      </c>
      <c r="F164" s="19" t="s">
        <v>50</v>
      </c>
    </row>
    <row r="165" spans="1:6" s="26" customFormat="1" ht="25.5" customHeight="1">
      <c r="A165" s="7">
        <v>156</v>
      </c>
      <c r="B165" s="7">
        <v>156</v>
      </c>
      <c r="C165" s="21">
        <v>43852</v>
      </c>
      <c r="D165" s="5" t="s">
        <v>54</v>
      </c>
      <c r="E165" s="13">
        <v>22884.54</v>
      </c>
      <c r="F165" s="19" t="s">
        <v>50</v>
      </c>
    </row>
    <row r="166" spans="1:6" s="26" customFormat="1" ht="25.5" customHeight="1">
      <c r="A166" s="7">
        <v>157</v>
      </c>
      <c r="B166" s="7">
        <v>157</v>
      </c>
      <c r="C166" s="21">
        <v>43852</v>
      </c>
      <c r="D166" s="5" t="s">
        <v>55</v>
      </c>
      <c r="E166" s="13">
        <v>2788.21</v>
      </c>
      <c r="F166" s="19" t="s">
        <v>50</v>
      </c>
    </row>
    <row r="167" spans="1:6" s="26" customFormat="1" ht="25.5" customHeight="1">
      <c r="A167" s="7">
        <v>158</v>
      </c>
      <c r="B167" s="7">
        <v>158</v>
      </c>
      <c r="C167" s="21">
        <v>43852</v>
      </c>
      <c r="D167" s="5" t="s">
        <v>56</v>
      </c>
      <c r="E167" s="13">
        <v>1367.74</v>
      </c>
      <c r="F167" s="19" t="s">
        <v>50</v>
      </c>
    </row>
    <row r="168" spans="1:6" s="26" customFormat="1" ht="25.5" customHeight="1">
      <c r="A168" s="7">
        <v>159</v>
      </c>
      <c r="B168" s="7">
        <v>159</v>
      </c>
      <c r="C168" s="21">
        <v>43852</v>
      </c>
      <c r="D168" s="5" t="s">
        <v>57</v>
      </c>
      <c r="E168" s="13">
        <v>3126.77</v>
      </c>
      <c r="F168" s="19" t="s">
        <v>50</v>
      </c>
    </row>
    <row r="169" spans="1:6" s="26" customFormat="1" ht="25.5" customHeight="1">
      <c r="A169" s="7">
        <v>160</v>
      </c>
      <c r="B169" s="7">
        <v>160</v>
      </c>
      <c r="C169" s="21">
        <v>43852</v>
      </c>
      <c r="D169" s="5" t="s">
        <v>58</v>
      </c>
      <c r="E169" s="13">
        <v>2388.29</v>
      </c>
      <c r="F169" s="19" t="s">
        <v>50</v>
      </c>
    </row>
    <row r="170" spans="1:6" s="26" customFormat="1" ht="25.5" customHeight="1">
      <c r="A170" s="7">
        <v>161</v>
      </c>
      <c r="B170" s="7">
        <v>161</v>
      </c>
      <c r="C170" s="21">
        <v>43852</v>
      </c>
      <c r="D170" s="5" t="s">
        <v>59</v>
      </c>
      <c r="E170" s="13">
        <v>2214.78</v>
      </c>
      <c r="F170" s="19" t="s">
        <v>50</v>
      </c>
    </row>
    <row r="171" spans="1:6" s="26" customFormat="1" ht="25.5" customHeight="1">
      <c r="A171" s="7">
        <v>162</v>
      </c>
      <c r="B171" s="7">
        <v>162</v>
      </c>
      <c r="C171" s="21">
        <v>43852</v>
      </c>
      <c r="D171" s="5" t="s">
        <v>73</v>
      </c>
      <c r="E171" s="13">
        <v>17463.27</v>
      </c>
      <c r="F171" s="19" t="s">
        <v>50</v>
      </c>
    </row>
    <row r="172" spans="1:6" s="26" customFormat="1" ht="25.5" customHeight="1">
      <c r="A172" s="7">
        <v>163</v>
      </c>
      <c r="B172" s="7">
        <v>163</v>
      </c>
      <c r="C172" s="21">
        <v>43852</v>
      </c>
      <c r="D172" s="5" t="s">
        <v>88</v>
      </c>
      <c r="E172" s="13">
        <v>1198.62</v>
      </c>
      <c r="F172" s="19" t="s">
        <v>50</v>
      </c>
    </row>
    <row r="173" spans="1:6" s="26" customFormat="1" ht="25.5" customHeight="1">
      <c r="A173" s="7">
        <v>164</v>
      </c>
      <c r="B173" s="7">
        <v>164</v>
      </c>
      <c r="C173" s="21">
        <v>43852</v>
      </c>
      <c r="D173" s="5" t="s">
        <v>89</v>
      </c>
      <c r="E173" s="13">
        <v>57625.98</v>
      </c>
      <c r="F173" s="19" t="s">
        <v>50</v>
      </c>
    </row>
    <row r="174" spans="1:6" s="26" customFormat="1" ht="25.5" customHeight="1">
      <c r="A174" s="7">
        <v>165</v>
      </c>
      <c r="B174" s="7">
        <v>165</v>
      </c>
      <c r="C174" s="21">
        <v>43852</v>
      </c>
      <c r="D174" s="5" t="s">
        <v>75</v>
      </c>
      <c r="E174" s="13">
        <v>3998.38</v>
      </c>
      <c r="F174" s="19" t="s">
        <v>50</v>
      </c>
    </row>
    <row r="175" spans="1:6" s="26" customFormat="1" ht="25.5" customHeight="1">
      <c r="A175" s="7">
        <v>166</v>
      </c>
      <c r="B175" s="7">
        <v>166</v>
      </c>
      <c r="C175" s="21">
        <v>43852</v>
      </c>
      <c r="D175" s="5" t="s">
        <v>90</v>
      </c>
      <c r="E175" s="13">
        <v>3210.92</v>
      </c>
      <c r="F175" s="19" t="s">
        <v>50</v>
      </c>
    </row>
    <row r="176" spans="1:6" s="26" customFormat="1" ht="25.5" customHeight="1">
      <c r="A176" s="7">
        <v>167</v>
      </c>
      <c r="B176" s="7">
        <v>167</v>
      </c>
      <c r="C176" s="21">
        <v>43852</v>
      </c>
      <c r="D176" s="5" t="s">
        <v>91</v>
      </c>
      <c r="E176" s="13">
        <v>4717.55</v>
      </c>
      <c r="F176" s="19" t="s">
        <v>50</v>
      </c>
    </row>
    <row r="177" spans="1:6" s="26" customFormat="1" ht="25.5" customHeight="1">
      <c r="A177" s="7">
        <v>168</v>
      </c>
      <c r="B177" s="7">
        <v>168</v>
      </c>
      <c r="C177" s="21">
        <v>43852</v>
      </c>
      <c r="D177" s="5" t="s">
        <v>92</v>
      </c>
      <c r="E177" s="13">
        <v>532.9</v>
      </c>
      <c r="F177" s="19" t="s">
        <v>50</v>
      </c>
    </row>
    <row r="178" spans="1:6" s="26" customFormat="1" ht="25.5" customHeight="1">
      <c r="A178" s="7">
        <v>169</v>
      </c>
      <c r="B178" s="7">
        <v>169</v>
      </c>
      <c r="C178" s="21">
        <v>43852</v>
      </c>
      <c r="D178" s="5" t="s">
        <v>93</v>
      </c>
      <c r="E178" s="13">
        <v>6258.75</v>
      </c>
      <c r="F178" s="19" t="s">
        <v>50</v>
      </c>
    </row>
    <row r="179" spans="1:6" s="26" customFormat="1" ht="25.5" customHeight="1">
      <c r="A179" s="7">
        <v>170</v>
      </c>
      <c r="B179" s="7">
        <v>170</v>
      </c>
      <c r="C179" s="21">
        <v>43852</v>
      </c>
      <c r="D179" s="5" t="s">
        <v>94</v>
      </c>
      <c r="E179" s="13">
        <v>6714.17</v>
      </c>
      <c r="F179" s="19" t="s">
        <v>50</v>
      </c>
    </row>
    <row r="180" spans="1:6" s="26" customFormat="1" ht="25.5" customHeight="1">
      <c r="A180" s="7">
        <v>171</v>
      </c>
      <c r="B180" s="7">
        <v>171</v>
      </c>
      <c r="C180" s="21">
        <v>43852</v>
      </c>
      <c r="D180" s="5" t="s">
        <v>95</v>
      </c>
      <c r="E180" s="13">
        <v>11309.11</v>
      </c>
      <c r="F180" s="19" t="s">
        <v>50</v>
      </c>
    </row>
    <row r="181" spans="1:6" s="26" customFormat="1" ht="25.5" customHeight="1">
      <c r="A181" s="7">
        <v>172</v>
      </c>
      <c r="B181" s="7">
        <v>172</v>
      </c>
      <c r="C181" s="21">
        <v>43852</v>
      </c>
      <c r="D181" s="5" t="s">
        <v>96</v>
      </c>
      <c r="E181" s="13">
        <v>18718.3</v>
      </c>
      <c r="F181" s="19" t="s">
        <v>50</v>
      </c>
    </row>
    <row r="182" spans="1:6" s="26" customFormat="1" ht="25.5" customHeight="1">
      <c r="A182" s="7">
        <v>173</v>
      </c>
      <c r="B182" s="7">
        <v>173</v>
      </c>
      <c r="C182" s="21">
        <v>43852</v>
      </c>
      <c r="D182" s="5" t="s">
        <v>97</v>
      </c>
      <c r="E182" s="13">
        <v>8906.33</v>
      </c>
      <c r="F182" s="19" t="s">
        <v>50</v>
      </c>
    </row>
    <row r="183" spans="1:6" s="26" customFormat="1" ht="25.5" customHeight="1">
      <c r="A183" s="7">
        <v>174</v>
      </c>
      <c r="B183" s="7">
        <v>174</v>
      </c>
      <c r="C183" s="21">
        <v>43852</v>
      </c>
      <c r="D183" s="5" t="s">
        <v>98</v>
      </c>
      <c r="E183" s="13">
        <v>4268.99</v>
      </c>
      <c r="F183" s="19" t="s">
        <v>50</v>
      </c>
    </row>
    <row r="184" spans="1:55" s="23" customFormat="1" ht="15.75" customHeight="1">
      <c r="A184" s="44" t="s">
        <v>84</v>
      </c>
      <c r="B184" s="45"/>
      <c r="C184" s="46"/>
      <c r="D184" s="27">
        <f>SUM(E138:E161)</f>
        <v>7058102.859999999</v>
      </c>
      <c r="E184" s="27">
        <f>SUM(E162:E183)</f>
        <v>207408.37999999998</v>
      </c>
      <c r="F184" s="27">
        <v>0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</row>
    <row r="185" spans="1:6" s="26" customFormat="1" ht="25.5" customHeight="1">
      <c r="A185" s="7">
        <v>175</v>
      </c>
      <c r="B185" s="7">
        <v>175</v>
      </c>
      <c r="C185" s="21">
        <v>43853</v>
      </c>
      <c r="D185" s="5" t="s">
        <v>103</v>
      </c>
      <c r="E185" s="13">
        <v>245675.78</v>
      </c>
      <c r="F185" s="19" t="s">
        <v>47</v>
      </c>
    </row>
    <row r="186" spans="1:6" s="26" customFormat="1" ht="28.5">
      <c r="A186" s="7">
        <v>176</v>
      </c>
      <c r="B186" s="7">
        <v>176</v>
      </c>
      <c r="C186" s="21">
        <v>43853</v>
      </c>
      <c r="D186" s="5" t="s">
        <v>65</v>
      </c>
      <c r="E186" s="13">
        <v>30354.38</v>
      </c>
      <c r="F186" s="19" t="s">
        <v>47</v>
      </c>
    </row>
    <row r="187" spans="1:6" s="26" customFormat="1" ht="25.5" customHeight="1">
      <c r="A187" s="7">
        <v>177</v>
      </c>
      <c r="B187" s="7">
        <v>177</v>
      </c>
      <c r="C187" s="21">
        <v>43853</v>
      </c>
      <c r="D187" s="5" t="s">
        <v>104</v>
      </c>
      <c r="E187" s="13">
        <v>208991.71</v>
      </c>
      <c r="F187" s="19" t="s">
        <v>47</v>
      </c>
    </row>
    <row r="188" spans="1:6" s="26" customFormat="1" ht="25.5" customHeight="1">
      <c r="A188" s="7">
        <v>178</v>
      </c>
      <c r="B188" s="7">
        <v>178</v>
      </c>
      <c r="C188" s="21">
        <v>43853</v>
      </c>
      <c r="D188" s="5" t="s">
        <v>105</v>
      </c>
      <c r="E188" s="13">
        <v>12119.14</v>
      </c>
      <c r="F188" s="19" t="s">
        <v>47</v>
      </c>
    </row>
    <row r="189" spans="1:6" s="26" customFormat="1" ht="25.5" customHeight="1">
      <c r="A189" s="7">
        <v>179</v>
      </c>
      <c r="B189" s="7">
        <v>179</v>
      </c>
      <c r="C189" s="21">
        <v>43853</v>
      </c>
      <c r="D189" s="5" t="s">
        <v>106</v>
      </c>
      <c r="E189" s="13">
        <v>32828.71</v>
      </c>
      <c r="F189" s="19" t="s">
        <v>47</v>
      </c>
    </row>
    <row r="190" spans="1:6" s="26" customFormat="1" ht="25.5" customHeight="1">
      <c r="A190" s="7">
        <v>180</v>
      </c>
      <c r="B190" s="7">
        <v>180</v>
      </c>
      <c r="C190" s="21">
        <v>43853</v>
      </c>
      <c r="D190" s="5" t="s">
        <v>107</v>
      </c>
      <c r="E190" s="13">
        <v>40010.06</v>
      </c>
      <c r="F190" s="19" t="s">
        <v>47</v>
      </c>
    </row>
    <row r="191" spans="1:6" s="26" customFormat="1" ht="25.5" customHeight="1">
      <c r="A191" s="7">
        <v>181</v>
      </c>
      <c r="B191" s="7">
        <v>181</v>
      </c>
      <c r="C191" s="21">
        <v>43853</v>
      </c>
      <c r="D191" s="5" t="s">
        <v>108</v>
      </c>
      <c r="E191" s="13">
        <v>315467.56</v>
      </c>
      <c r="F191" s="19" t="s">
        <v>47</v>
      </c>
    </row>
    <row r="192" spans="1:6" s="26" customFormat="1" ht="25.5" customHeight="1">
      <c r="A192" s="7">
        <v>182</v>
      </c>
      <c r="B192" s="7">
        <v>182</v>
      </c>
      <c r="C192" s="21">
        <v>43853</v>
      </c>
      <c r="D192" s="5" t="s">
        <v>109</v>
      </c>
      <c r="E192" s="13">
        <v>67603.56</v>
      </c>
      <c r="F192" s="19" t="s">
        <v>47</v>
      </c>
    </row>
    <row r="193" spans="1:6" s="26" customFormat="1" ht="25.5" customHeight="1">
      <c r="A193" s="7">
        <v>183</v>
      </c>
      <c r="B193" s="7">
        <v>183</v>
      </c>
      <c r="C193" s="21">
        <v>43853</v>
      </c>
      <c r="D193" s="5" t="s">
        <v>110</v>
      </c>
      <c r="E193" s="13">
        <v>21072.37</v>
      </c>
      <c r="F193" s="19" t="s">
        <v>47</v>
      </c>
    </row>
    <row r="194" spans="1:6" s="26" customFormat="1" ht="25.5" customHeight="1">
      <c r="A194" s="7">
        <v>184</v>
      </c>
      <c r="B194" s="7">
        <v>184</v>
      </c>
      <c r="C194" s="21">
        <v>43853</v>
      </c>
      <c r="D194" s="5" t="s">
        <v>111</v>
      </c>
      <c r="E194" s="13">
        <v>33489.46</v>
      </c>
      <c r="F194" s="19" t="s">
        <v>47</v>
      </c>
    </row>
    <row r="195" spans="1:6" s="26" customFormat="1" ht="25.5" customHeight="1">
      <c r="A195" s="7">
        <v>185</v>
      </c>
      <c r="B195" s="7">
        <v>185</v>
      </c>
      <c r="C195" s="21">
        <v>43853</v>
      </c>
      <c r="D195" s="5" t="s">
        <v>112</v>
      </c>
      <c r="E195" s="13">
        <v>34778.65</v>
      </c>
      <c r="F195" s="19" t="s">
        <v>47</v>
      </c>
    </row>
    <row r="196" spans="1:6" s="26" customFormat="1" ht="25.5" customHeight="1">
      <c r="A196" s="7">
        <v>186</v>
      </c>
      <c r="B196" s="7">
        <v>186</v>
      </c>
      <c r="C196" s="21">
        <v>43853</v>
      </c>
      <c r="D196" s="5" t="s">
        <v>113</v>
      </c>
      <c r="E196" s="13">
        <v>67350.53</v>
      </c>
      <c r="F196" s="19" t="s">
        <v>47</v>
      </c>
    </row>
    <row r="197" spans="1:6" s="26" customFormat="1" ht="25.5" customHeight="1">
      <c r="A197" s="7">
        <v>187</v>
      </c>
      <c r="B197" s="7">
        <v>187</v>
      </c>
      <c r="C197" s="21">
        <v>43853</v>
      </c>
      <c r="D197" s="5" t="s">
        <v>114</v>
      </c>
      <c r="E197" s="13">
        <v>22499.55</v>
      </c>
      <c r="F197" s="19" t="s">
        <v>47</v>
      </c>
    </row>
    <row r="198" spans="1:6" s="26" customFormat="1" ht="25.5" customHeight="1">
      <c r="A198" s="7">
        <v>188</v>
      </c>
      <c r="B198" s="7">
        <v>188</v>
      </c>
      <c r="C198" s="21">
        <v>43853</v>
      </c>
      <c r="D198" s="5" t="s">
        <v>115</v>
      </c>
      <c r="E198" s="13">
        <v>2558.79</v>
      </c>
      <c r="F198" s="19" t="s">
        <v>47</v>
      </c>
    </row>
    <row r="199" spans="1:6" s="26" customFormat="1" ht="25.5" customHeight="1">
      <c r="A199" s="7">
        <v>189</v>
      </c>
      <c r="B199" s="7">
        <v>189</v>
      </c>
      <c r="C199" s="21">
        <v>43853</v>
      </c>
      <c r="D199" s="5" t="s">
        <v>116</v>
      </c>
      <c r="E199" s="13">
        <v>24770.05</v>
      </c>
      <c r="F199" s="19" t="s">
        <v>47</v>
      </c>
    </row>
    <row r="200" spans="1:6" s="26" customFormat="1" ht="42.75">
      <c r="A200" s="7">
        <v>190</v>
      </c>
      <c r="B200" s="7">
        <v>190</v>
      </c>
      <c r="C200" s="21">
        <v>43853</v>
      </c>
      <c r="D200" s="5" t="s">
        <v>117</v>
      </c>
      <c r="E200" s="13">
        <v>24932.85</v>
      </c>
      <c r="F200" s="19" t="s">
        <v>47</v>
      </c>
    </row>
    <row r="201" spans="1:6" s="26" customFormat="1" ht="28.5">
      <c r="A201" s="7">
        <v>191</v>
      </c>
      <c r="B201" s="7">
        <v>191</v>
      </c>
      <c r="C201" s="21">
        <v>43853</v>
      </c>
      <c r="D201" s="5" t="s">
        <v>118</v>
      </c>
      <c r="E201" s="13">
        <v>34203.77</v>
      </c>
      <c r="F201" s="19" t="s">
        <v>47</v>
      </c>
    </row>
    <row r="202" spans="1:6" s="26" customFormat="1" ht="25.5" customHeight="1">
      <c r="A202" s="7">
        <v>192</v>
      </c>
      <c r="B202" s="7">
        <v>192</v>
      </c>
      <c r="C202" s="21">
        <v>43853</v>
      </c>
      <c r="D202" s="5" t="s">
        <v>119</v>
      </c>
      <c r="E202" s="13">
        <v>2865.79</v>
      </c>
      <c r="F202" s="19" t="s">
        <v>47</v>
      </c>
    </row>
    <row r="203" spans="1:6" s="26" customFormat="1" ht="25.5" customHeight="1">
      <c r="A203" s="7">
        <v>193</v>
      </c>
      <c r="B203" s="7">
        <v>193</v>
      </c>
      <c r="C203" s="21">
        <v>43853</v>
      </c>
      <c r="D203" s="5" t="s">
        <v>104</v>
      </c>
      <c r="E203" s="13">
        <v>40630.47</v>
      </c>
      <c r="F203" s="19" t="s">
        <v>50</v>
      </c>
    </row>
    <row r="204" spans="1:6" s="26" customFormat="1" ht="25.5" customHeight="1">
      <c r="A204" s="7">
        <v>194</v>
      </c>
      <c r="B204" s="7">
        <v>194</v>
      </c>
      <c r="C204" s="21">
        <v>43853</v>
      </c>
      <c r="D204" s="5" t="s">
        <v>113</v>
      </c>
      <c r="E204" s="13">
        <v>13093.74</v>
      </c>
      <c r="F204" s="19" t="s">
        <v>50</v>
      </c>
    </row>
    <row r="205" spans="1:6" s="26" customFormat="1" ht="28.5">
      <c r="A205" s="7">
        <v>195</v>
      </c>
      <c r="B205" s="7">
        <v>195</v>
      </c>
      <c r="C205" s="21">
        <v>43853</v>
      </c>
      <c r="D205" s="5" t="s">
        <v>65</v>
      </c>
      <c r="E205" s="13">
        <v>5901.25</v>
      </c>
      <c r="F205" s="19" t="s">
        <v>50</v>
      </c>
    </row>
    <row r="206" spans="1:6" s="26" customFormat="1" ht="25.5" customHeight="1">
      <c r="A206" s="7">
        <v>196</v>
      </c>
      <c r="B206" s="7">
        <v>196</v>
      </c>
      <c r="C206" s="21">
        <v>43853</v>
      </c>
      <c r="D206" s="5" t="s">
        <v>105</v>
      </c>
      <c r="E206" s="13">
        <v>2356.1</v>
      </c>
      <c r="F206" s="19" t="s">
        <v>50</v>
      </c>
    </row>
    <row r="207" spans="1:6" s="26" customFormat="1" ht="25.5" customHeight="1">
      <c r="A207" s="7">
        <v>197</v>
      </c>
      <c r="B207" s="7">
        <v>197</v>
      </c>
      <c r="C207" s="21">
        <v>43853</v>
      </c>
      <c r="D207" s="5" t="s">
        <v>106</v>
      </c>
      <c r="E207" s="13">
        <v>6382.29</v>
      </c>
      <c r="F207" s="19" t="s">
        <v>50</v>
      </c>
    </row>
    <row r="208" spans="1:6" s="26" customFormat="1" ht="25.5" customHeight="1">
      <c r="A208" s="7">
        <v>198</v>
      </c>
      <c r="B208" s="7">
        <v>198</v>
      </c>
      <c r="C208" s="21">
        <v>43853</v>
      </c>
      <c r="D208" s="5" t="s">
        <v>107</v>
      </c>
      <c r="E208" s="13">
        <v>7778.45</v>
      </c>
      <c r="F208" s="19" t="s">
        <v>50</v>
      </c>
    </row>
    <row r="209" spans="1:6" s="26" customFormat="1" ht="25.5" customHeight="1">
      <c r="A209" s="7">
        <v>199</v>
      </c>
      <c r="B209" s="7">
        <v>199</v>
      </c>
      <c r="C209" s="21">
        <v>43853</v>
      </c>
      <c r="D209" s="5" t="s">
        <v>109</v>
      </c>
      <c r="E209" s="13">
        <v>13142.94</v>
      </c>
      <c r="F209" s="19" t="s">
        <v>50</v>
      </c>
    </row>
    <row r="210" spans="1:6" s="26" customFormat="1" ht="25.5" customHeight="1">
      <c r="A210" s="7">
        <v>200</v>
      </c>
      <c r="B210" s="7">
        <v>200</v>
      </c>
      <c r="C210" s="21">
        <v>43853</v>
      </c>
      <c r="D210" s="5" t="s">
        <v>110</v>
      </c>
      <c r="E210" s="13">
        <v>4096.72</v>
      </c>
      <c r="F210" s="19" t="s">
        <v>50</v>
      </c>
    </row>
    <row r="211" spans="1:6" s="26" customFormat="1" ht="25.5" customHeight="1">
      <c r="A211" s="7">
        <v>201</v>
      </c>
      <c r="B211" s="7">
        <v>201</v>
      </c>
      <c r="C211" s="21">
        <v>43853</v>
      </c>
      <c r="D211" s="5" t="s">
        <v>111</v>
      </c>
      <c r="E211" s="13">
        <v>6510.74</v>
      </c>
      <c r="F211" s="19" t="s">
        <v>50</v>
      </c>
    </row>
    <row r="212" spans="1:6" s="26" customFormat="1" ht="25.5" customHeight="1">
      <c r="A212" s="7">
        <v>202</v>
      </c>
      <c r="B212" s="7">
        <v>202</v>
      </c>
      <c r="C212" s="21">
        <v>43853</v>
      </c>
      <c r="D212" s="5" t="s">
        <v>112</v>
      </c>
      <c r="E212" s="13">
        <v>6761.39</v>
      </c>
      <c r="F212" s="19" t="s">
        <v>50</v>
      </c>
    </row>
    <row r="213" spans="1:6" s="26" customFormat="1" ht="25.5" customHeight="1">
      <c r="A213" s="7">
        <v>203</v>
      </c>
      <c r="B213" s="7">
        <v>203</v>
      </c>
      <c r="C213" s="21">
        <v>43853</v>
      </c>
      <c r="D213" s="5" t="s">
        <v>114</v>
      </c>
      <c r="E213" s="13">
        <v>4374.18</v>
      </c>
      <c r="F213" s="19" t="s">
        <v>50</v>
      </c>
    </row>
    <row r="214" spans="1:6" s="26" customFormat="1" ht="25.5" customHeight="1">
      <c r="A214" s="7">
        <v>204</v>
      </c>
      <c r="B214" s="7">
        <v>204</v>
      </c>
      <c r="C214" s="21">
        <v>43853</v>
      </c>
      <c r="D214" s="5" t="s">
        <v>115</v>
      </c>
      <c r="E214" s="13">
        <v>497.46</v>
      </c>
      <c r="F214" s="19" t="s">
        <v>50</v>
      </c>
    </row>
    <row r="215" spans="1:6" s="26" customFormat="1" ht="25.5" customHeight="1">
      <c r="A215" s="7">
        <v>205</v>
      </c>
      <c r="B215" s="7">
        <v>205</v>
      </c>
      <c r="C215" s="21">
        <v>43853</v>
      </c>
      <c r="D215" s="5" t="s">
        <v>116</v>
      </c>
      <c r="E215" s="13">
        <v>4815.59</v>
      </c>
      <c r="F215" s="19" t="s">
        <v>50</v>
      </c>
    </row>
    <row r="216" spans="1:6" s="26" customFormat="1" ht="42.75">
      <c r="A216" s="7">
        <v>206</v>
      </c>
      <c r="B216" s="7">
        <v>206</v>
      </c>
      <c r="C216" s="21">
        <v>43853</v>
      </c>
      <c r="D216" s="5" t="s">
        <v>117</v>
      </c>
      <c r="E216" s="13">
        <v>4847.24</v>
      </c>
      <c r="F216" s="19" t="s">
        <v>50</v>
      </c>
    </row>
    <row r="217" spans="1:6" s="26" customFormat="1" ht="28.5">
      <c r="A217" s="7">
        <v>207</v>
      </c>
      <c r="B217" s="7">
        <v>207</v>
      </c>
      <c r="C217" s="21">
        <v>43853</v>
      </c>
      <c r="D217" s="5" t="s">
        <v>118</v>
      </c>
      <c r="E217" s="13">
        <v>6649.61</v>
      </c>
      <c r="F217" s="19" t="s">
        <v>50</v>
      </c>
    </row>
    <row r="218" spans="1:6" s="26" customFormat="1" ht="25.5" customHeight="1">
      <c r="A218" s="7">
        <v>208</v>
      </c>
      <c r="B218" s="7">
        <v>208</v>
      </c>
      <c r="C218" s="21">
        <v>43853</v>
      </c>
      <c r="D218" s="5" t="s">
        <v>119</v>
      </c>
      <c r="E218" s="13">
        <v>557.14</v>
      </c>
      <c r="F218" s="19" t="s">
        <v>50</v>
      </c>
    </row>
    <row r="219" spans="1:6" s="26" customFormat="1" ht="25.5" customHeight="1">
      <c r="A219" s="7">
        <v>209</v>
      </c>
      <c r="B219" s="7">
        <v>209</v>
      </c>
      <c r="C219" s="21">
        <v>43853</v>
      </c>
      <c r="D219" s="5" t="s">
        <v>108</v>
      </c>
      <c r="E219" s="13">
        <v>55670.75</v>
      </c>
      <c r="F219" s="19" t="s">
        <v>50</v>
      </c>
    </row>
    <row r="220" spans="1:6" s="26" customFormat="1" ht="25.5" customHeight="1">
      <c r="A220" s="7">
        <v>210</v>
      </c>
      <c r="B220" s="7">
        <v>210</v>
      </c>
      <c r="C220" s="21">
        <v>43853</v>
      </c>
      <c r="D220" s="5" t="s">
        <v>103</v>
      </c>
      <c r="E220" s="13">
        <v>45287.44</v>
      </c>
      <c r="F220" s="19" t="s">
        <v>50</v>
      </c>
    </row>
    <row r="221" spans="1:55" s="23" customFormat="1" ht="15.75" customHeight="1">
      <c r="A221" s="41" t="s">
        <v>102</v>
      </c>
      <c r="B221" s="42"/>
      <c r="C221" s="43"/>
      <c r="D221" s="25">
        <f>SUM(E185:E202)</f>
        <v>1221572.7100000004</v>
      </c>
      <c r="E221" s="25">
        <f>SUM(E203:E220)</f>
        <v>229353.5</v>
      </c>
      <c r="F221" s="25">
        <v>0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</row>
    <row r="222" spans="1:6" s="26" customFormat="1" ht="15.75" customHeight="1">
      <c r="A222" s="7">
        <v>211</v>
      </c>
      <c r="B222" s="7">
        <v>211</v>
      </c>
      <c r="C222" s="21">
        <v>43858</v>
      </c>
      <c r="D222" s="5" t="s">
        <v>121</v>
      </c>
      <c r="E222" s="13">
        <v>565814</v>
      </c>
      <c r="F222" s="19" t="s">
        <v>9</v>
      </c>
    </row>
    <row r="223" spans="1:6" s="26" customFormat="1" ht="15.75" customHeight="1">
      <c r="A223" s="7">
        <v>212</v>
      </c>
      <c r="B223" s="7">
        <v>212</v>
      </c>
      <c r="C223" s="21">
        <v>43858</v>
      </c>
      <c r="D223" s="5" t="s">
        <v>122</v>
      </c>
      <c r="E223" s="13">
        <v>483670</v>
      </c>
      <c r="F223" s="19" t="s">
        <v>9</v>
      </c>
    </row>
    <row r="224" spans="1:6" s="26" customFormat="1" ht="15.75" customHeight="1">
      <c r="A224" s="7">
        <v>213</v>
      </c>
      <c r="B224" s="7">
        <v>213</v>
      </c>
      <c r="C224" s="21">
        <v>43858</v>
      </c>
      <c r="D224" s="5" t="s">
        <v>66</v>
      </c>
      <c r="E224" s="13">
        <v>189128</v>
      </c>
      <c r="F224" s="19" t="s">
        <v>9</v>
      </c>
    </row>
    <row r="225" spans="1:6" s="26" customFormat="1" ht="15.75" customHeight="1">
      <c r="A225" s="7">
        <v>214</v>
      </c>
      <c r="B225" s="7">
        <v>214</v>
      </c>
      <c r="C225" s="21">
        <v>43858</v>
      </c>
      <c r="D225" s="5" t="s">
        <v>123</v>
      </c>
      <c r="E225" s="13">
        <v>500000</v>
      </c>
      <c r="F225" s="19" t="s">
        <v>9</v>
      </c>
    </row>
    <row r="226" spans="1:6" s="26" customFormat="1" ht="15.75" customHeight="1">
      <c r="A226" s="7">
        <v>215</v>
      </c>
      <c r="B226" s="7">
        <v>215</v>
      </c>
      <c r="C226" s="21">
        <v>43858</v>
      </c>
      <c r="D226" s="5" t="s">
        <v>124</v>
      </c>
      <c r="E226" s="13">
        <v>1578264.4</v>
      </c>
      <c r="F226" s="19" t="s">
        <v>100</v>
      </c>
    </row>
    <row r="227" spans="1:6" s="26" customFormat="1" ht="15.75" customHeight="1">
      <c r="A227" s="7">
        <v>216</v>
      </c>
      <c r="B227" s="7">
        <v>216</v>
      </c>
      <c r="C227" s="21">
        <v>43858</v>
      </c>
      <c r="D227" s="5" t="s">
        <v>125</v>
      </c>
      <c r="E227" s="13">
        <v>115630.14</v>
      </c>
      <c r="F227" s="19" t="s">
        <v>100</v>
      </c>
    </row>
    <row r="228" spans="1:6" s="26" customFormat="1" ht="15.75" customHeight="1">
      <c r="A228" s="7">
        <v>217</v>
      </c>
      <c r="B228" s="7">
        <v>217</v>
      </c>
      <c r="C228" s="21">
        <v>43858</v>
      </c>
      <c r="D228" s="5" t="s">
        <v>126</v>
      </c>
      <c r="E228" s="13">
        <v>104703.07</v>
      </c>
      <c r="F228" s="19" t="s">
        <v>100</v>
      </c>
    </row>
    <row r="229" spans="1:6" s="26" customFormat="1" ht="15.75" customHeight="1">
      <c r="A229" s="7">
        <v>218</v>
      </c>
      <c r="B229" s="7">
        <v>218</v>
      </c>
      <c r="C229" s="21">
        <v>43858</v>
      </c>
      <c r="D229" s="5" t="s">
        <v>127</v>
      </c>
      <c r="E229" s="13">
        <v>15541.37</v>
      </c>
      <c r="F229" s="19" t="s">
        <v>100</v>
      </c>
    </row>
    <row r="230" spans="1:6" s="26" customFormat="1" ht="25.5" customHeight="1">
      <c r="A230" s="7">
        <v>219</v>
      </c>
      <c r="B230" s="7">
        <v>219</v>
      </c>
      <c r="C230" s="21">
        <v>43858</v>
      </c>
      <c r="D230" s="5" t="s">
        <v>128</v>
      </c>
      <c r="E230" s="13">
        <v>194434.7</v>
      </c>
      <c r="F230" s="19" t="s">
        <v>47</v>
      </c>
    </row>
    <row r="231" spans="1:6" s="26" customFormat="1" ht="25.5" customHeight="1">
      <c r="A231" s="7">
        <v>220</v>
      </c>
      <c r="B231" s="7">
        <v>220</v>
      </c>
      <c r="C231" s="21">
        <v>43858</v>
      </c>
      <c r="D231" s="5" t="s">
        <v>129</v>
      </c>
      <c r="E231" s="13">
        <v>158544.21</v>
      </c>
      <c r="F231" s="19" t="s">
        <v>47</v>
      </c>
    </row>
    <row r="232" spans="1:6" s="26" customFormat="1" ht="25.5" customHeight="1">
      <c r="A232" s="7">
        <v>221</v>
      </c>
      <c r="B232" s="7">
        <v>221</v>
      </c>
      <c r="C232" s="21">
        <v>43858</v>
      </c>
      <c r="D232" s="5" t="s">
        <v>130</v>
      </c>
      <c r="E232" s="13">
        <v>61724.56</v>
      </c>
      <c r="F232" s="19" t="s">
        <v>47</v>
      </c>
    </row>
    <row r="233" spans="1:6" s="26" customFormat="1" ht="25.5" customHeight="1">
      <c r="A233" s="7">
        <v>222</v>
      </c>
      <c r="B233" s="7">
        <v>222</v>
      </c>
      <c r="C233" s="21">
        <v>43858</v>
      </c>
      <c r="D233" s="5" t="s">
        <v>62</v>
      </c>
      <c r="E233" s="13">
        <v>60088.92</v>
      </c>
      <c r="F233" s="19" t="s">
        <v>47</v>
      </c>
    </row>
    <row r="234" spans="1:6" s="26" customFormat="1" ht="25.5" customHeight="1">
      <c r="A234" s="7">
        <v>223</v>
      </c>
      <c r="B234" s="7">
        <v>223</v>
      </c>
      <c r="C234" s="21">
        <v>43858</v>
      </c>
      <c r="D234" s="5" t="s">
        <v>131</v>
      </c>
      <c r="E234" s="13">
        <v>83810.85</v>
      </c>
      <c r="F234" s="19" t="s">
        <v>47</v>
      </c>
    </row>
    <row r="235" spans="1:6" s="26" customFormat="1" ht="25.5" customHeight="1">
      <c r="A235" s="7">
        <v>224</v>
      </c>
      <c r="B235" s="7">
        <v>224</v>
      </c>
      <c r="C235" s="21">
        <v>43858</v>
      </c>
      <c r="D235" s="5" t="s">
        <v>132</v>
      </c>
      <c r="E235" s="13">
        <v>112495.29</v>
      </c>
      <c r="F235" s="19" t="s">
        <v>47</v>
      </c>
    </row>
    <row r="236" spans="1:6" s="26" customFormat="1" ht="25.5" customHeight="1">
      <c r="A236" s="7">
        <v>225</v>
      </c>
      <c r="B236" s="7">
        <v>225</v>
      </c>
      <c r="C236" s="21">
        <v>43858</v>
      </c>
      <c r="D236" s="5" t="s">
        <v>35</v>
      </c>
      <c r="E236" s="13">
        <v>143780.8</v>
      </c>
      <c r="F236" s="19" t="s">
        <v>47</v>
      </c>
    </row>
    <row r="237" spans="1:6" s="26" customFormat="1" ht="25.5" customHeight="1">
      <c r="A237" s="7">
        <v>226</v>
      </c>
      <c r="B237" s="7">
        <v>226</v>
      </c>
      <c r="C237" s="21">
        <v>43858</v>
      </c>
      <c r="D237" s="5" t="s">
        <v>133</v>
      </c>
      <c r="E237" s="13">
        <v>253375.04</v>
      </c>
      <c r="F237" s="19" t="s">
        <v>47</v>
      </c>
    </row>
    <row r="238" spans="1:6" s="26" customFormat="1" ht="25.5" customHeight="1">
      <c r="A238" s="7">
        <v>227</v>
      </c>
      <c r="B238" s="7">
        <v>227</v>
      </c>
      <c r="C238" s="21">
        <v>43858</v>
      </c>
      <c r="D238" s="5" t="s">
        <v>62</v>
      </c>
      <c r="E238" s="13">
        <v>11268.1</v>
      </c>
      <c r="F238" s="19" t="s">
        <v>47</v>
      </c>
    </row>
    <row r="239" spans="1:6" s="26" customFormat="1" ht="25.5" customHeight="1">
      <c r="A239" s="7">
        <v>228</v>
      </c>
      <c r="B239" s="7">
        <v>228</v>
      </c>
      <c r="C239" s="21">
        <v>43858</v>
      </c>
      <c r="D239" s="5" t="s">
        <v>134</v>
      </c>
      <c r="E239" s="13">
        <v>44512.29</v>
      </c>
      <c r="F239" s="19" t="s">
        <v>47</v>
      </c>
    </row>
    <row r="240" spans="1:6" s="26" customFormat="1" ht="25.5" customHeight="1">
      <c r="A240" s="7">
        <v>229</v>
      </c>
      <c r="B240" s="7">
        <v>229</v>
      </c>
      <c r="C240" s="21">
        <v>43858</v>
      </c>
      <c r="D240" s="5" t="s">
        <v>135</v>
      </c>
      <c r="E240" s="13">
        <v>76369.68</v>
      </c>
      <c r="F240" s="19" t="s">
        <v>47</v>
      </c>
    </row>
    <row r="241" spans="1:6" s="26" customFormat="1" ht="25.5" customHeight="1">
      <c r="A241" s="7">
        <v>230</v>
      </c>
      <c r="B241" s="7">
        <v>230</v>
      </c>
      <c r="C241" s="21">
        <v>43858</v>
      </c>
      <c r="D241" s="5" t="s">
        <v>136</v>
      </c>
      <c r="E241" s="13">
        <v>43150.17</v>
      </c>
      <c r="F241" s="19" t="s">
        <v>47</v>
      </c>
    </row>
    <row r="242" spans="1:6" s="26" customFormat="1" ht="25.5" customHeight="1">
      <c r="A242" s="7">
        <v>231</v>
      </c>
      <c r="B242" s="7">
        <v>231</v>
      </c>
      <c r="C242" s="21">
        <v>43858</v>
      </c>
      <c r="D242" s="5" t="s">
        <v>137</v>
      </c>
      <c r="E242" s="13">
        <v>21045.35</v>
      </c>
      <c r="F242" s="19" t="s">
        <v>47</v>
      </c>
    </row>
    <row r="243" spans="1:6" s="26" customFormat="1" ht="42.75">
      <c r="A243" s="7">
        <v>232</v>
      </c>
      <c r="B243" s="7">
        <v>232</v>
      </c>
      <c r="C243" s="21">
        <v>43858</v>
      </c>
      <c r="D243" s="5" t="s">
        <v>138</v>
      </c>
      <c r="E243" s="13">
        <v>5182.38</v>
      </c>
      <c r="F243" s="19" t="s">
        <v>47</v>
      </c>
    </row>
    <row r="244" spans="1:6" s="26" customFormat="1" ht="28.5">
      <c r="A244" s="7">
        <v>233</v>
      </c>
      <c r="B244" s="7">
        <v>233</v>
      </c>
      <c r="C244" s="21">
        <v>43858</v>
      </c>
      <c r="D244" s="5" t="s">
        <v>139</v>
      </c>
      <c r="E244" s="13">
        <v>21552.71</v>
      </c>
      <c r="F244" s="19" t="s">
        <v>47</v>
      </c>
    </row>
    <row r="245" spans="1:6" s="26" customFormat="1" ht="25.5" customHeight="1">
      <c r="A245" s="7">
        <v>234</v>
      </c>
      <c r="B245" s="7">
        <v>234</v>
      </c>
      <c r="C245" s="21">
        <v>43858</v>
      </c>
      <c r="D245" s="5" t="s">
        <v>73</v>
      </c>
      <c r="E245" s="13">
        <v>92684.75</v>
      </c>
      <c r="F245" s="19" t="s">
        <v>47</v>
      </c>
    </row>
    <row r="246" spans="1:6" s="26" customFormat="1" ht="25.5" customHeight="1">
      <c r="A246" s="7">
        <v>235</v>
      </c>
      <c r="B246" s="7">
        <v>235</v>
      </c>
      <c r="C246" s="21">
        <v>43858</v>
      </c>
      <c r="D246" s="5" t="s">
        <v>140</v>
      </c>
      <c r="E246" s="13">
        <v>131490.16</v>
      </c>
      <c r="F246" s="19" t="s">
        <v>47</v>
      </c>
    </row>
    <row r="247" spans="1:6" s="26" customFormat="1" ht="25.5" customHeight="1">
      <c r="A247" s="7">
        <v>236</v>
      </c>
      <c r="B247" s="7">
        <v>236</v>
      </c>
      <c r="C247" s="21">
        <v>43858</v>
      </c>
      <c r="D247" s="5" t="s">
        <v>125</v>
      </c>
      <c r="E247" s="13">
        <v>16285.63</v>
      </c>
      <c r="F247" s="19" t="s">
        <v>47</v>
      </c>
    </row>
    <row r="248" spans="1:6" s="26" customFormat="1" ht="25.5" customHeight="1">
      <c r="A248" s="7">
        <v>237</v>
      </c>
      <c r="B248" s="7">
        <v>237</v>
      </c>
      <c r="C248" s="21">
        <v>43858</v>
      </c>
      <c r="D248" s="5" t="s">
        <v>141</v>
      </c>
      <c r="E248" s="13">
        <v>322415.39</v>
      </c>
      <c r="F248" s="19" t="s">
        <v>47</v>
      </c>
    </row>
    <row r="249" spans="1:6" s="26" customFormat="1" ht="25.5" customHeight="1">
      <c r="A249" s="7">
        <v>238</v>
      </c>
      <c r="B249" s="7">
        <v>238</v>
      </c>
      <c r="C249" s="21">
        <v>43858</v>
      </c>
      <c r="D249" s="5" t="s">
        <v>142</v>
      </c>
      <c r="E249" s="13">
        <v>137697.12</v>
      </c>
      <c r="F249" s="19" t="s">
        <v>47</v>
      </c>
    </row>
    <row r="250" spans="1:6" s="26" customFormat="1" ht="25.5" customHeight="1">
      <c r="A250" s="7">
        <v>239</v>
      </c>
      <c r="B250" s="7">
        <v>239</v>
      </c>
      <c r="C250" s="21">
        <v>43858</v>
      </c>
      <c r="D250" s="5" t="s">
        <v>143</v>
      </c>
      <c r="E250" s="13">
        <v>442280.93</v>
      </c>
      <c r="F250" s="19" t="s">
        <v>47</v>
      </c>
    </row>
    <row r="251" spans="1:6" s="26" customFormat="1" ht="25.5" customHeight="1">
      <c r="A251" s="7">
        <v>240</v>
      </c>
      <c r="B251" s="7">
        <v>240</v>
      </c>
      <c r="C251" s="21">
        <v>43858</v>
      </c>
      <c r="D251" s="5" t="s">
        <v>44</v>
      </c>
      <c r="E251" s="13">
        <v>305821.42</v>
      </c>
      <c r="F251" s="19" t="s">
        <v>47</v>
      </c>
    </row>
    <row r="252" spans="1:6" s="26" customFormat="1" ht="25.5" customHeight="1">
      <c r="A252" s="7">
        <v>241</v>
      </c>
      <c r="B252" s="7">
        <v>241</v>
      </c>
      <c r="C252" s="21">
        <v>43858</v>
      </c>
      <c r="D252" s="5" t="s">
        <v>123</v>
      </c>
      <c r="E252" s="13">
        <v>61874.58</v>
      </c>
      <c r="F252" s="19" t="s">
        <v>47</v>
      </c>
    </row>
    <row r="253" spans="1:6" s="26" customFormat="1" ht="25.5" customHeight="1">
      <c r="A253" s="7">
        <v>242</v>
      </c>
      <c r="B253" s="7">
        <v>242</v>
      </c>
      <c r="C253" s="21">
        <v>43858</v>
      </c>
      <c r="D253" s="5" t="s">
        <v>87</v>
      </c>
      <c r="E253" s="13">
        <v>638762.77</v>
      </c>
      <c r="F253" s="19" t="s">
        <v>47</v>
      </c>
    </row>
    <row r="254" spans="1:6" s="26" customFormat="1" ht="25.5" customHeight="1">
      <c r="A254" s="7">
        <v>243</v>
      </c>
      <c r="B254" s="7">
        <v>243</v>
      </c>
      <c r="C254" s="21">
        <v>43858</v>
      </c>
      <c r="D254" s="5" t="s">
        <v>123</v>
      </c>
      <c r="E254" s="13">
        <v>29438.6</v>
      </c>
      <c r="F254" s="19" t="s">
        <v>47</v>
      </c>
    </row>
    <row r="255" spans="1:6" s="26" customFormat="1" ht="25.5" customHeight="1">
      <c r="A255" s="7">
        <v>244</v>
      </c>
      <c r="B255" s="7">
        <v>244</v>
      </c>
      <c r="C255" s="21">
        <v>43858</v>
      </c>
      <c r="D255" s="5" t="s">
        <v>113</v>
      </c>
      <c r="E255" s="13">
        <v>367354.01</v>
      </c>
      <c r="F255" s="19" t="s">
        <v>47</v>
      </c>
    </row>
    <row r="256" spans="1:6" s="26" customFormat="1" ht="25.5" customHeight="1">
      <c r="A256" s="7">
        <v>245</v>
      </c>
      <c r="B256" s="7">
        <v>245</v>
      </c>
      <c r="C256" s="21">
        <v>43858</v>
      </c>
      <c r="D256" s="5" t="s">
        <v>124</v>
      </c>
      <c r="E256" s="13">
        <v>394566.1</v>
      </c>
      <c r="F256" s="19" t="s">
        <v>101</v>
      </c>
    </row>
    <row r="257" spans="1:6" s="26" customFormat="1" ht="25.5" customHeight="1">
      <c r="A257" s="7">
        <v>246</v>
      </c>
      <c r="B257" s="7">
        <v>246</v>
      </c>
      <c r="C257" s="21">
        <v>43858</v>
      </c>
      <c r="D257" s="5" t="s">
        <v>125</v>
      </c>
      <c r="E257" s="13">
        <v>22479.86</v>
      </c>
      <c r="F257" s="19" t="s">
        <v>101</v>
      </c>
    </row>
    <row r="258" spans="1:6" s="26" customFormat="1" ht="25.5" customHeight="1">
      <c r="A258" s="7">
        <v>247</v>
      </c>
      <c r="B258" s="7">
        <v>247</v>
      </c>
      <c r="C258" s="21">
        <v>43858</v>
      </c>
      <c r="D258" s="5" t="s">
        <v>126</v>
      </c>
      <c r="E258" s="13">
        <v>20355.51</v>
      </c>
      <c r="F258" s="19" t="s">
        <v>101</v>
      </c>
    </row>
    <row r="259" spans="1:6" s="26" customFormat="1" ht="25.5" customHeight="1">
      <c r="A259" s="7">
        <v>248</v>
      </c>
      <c r="B259" s="7">
        <v>248</v>
      </c>
      <c r="C259" s="21">
        <v>43858</v>
      </c>
      <c r="D259" s="5" t="s">
        <v>127</v>
      </c>
      <c r="E259" s="13">
        <v>3021.42</v>
      </c>
      <c r="F259" s="19" t="s">
        <v>101</v>
      </c>
    </row>
    <row r="260" spans="1:6" s="26" customFormat="1" ht="25.5" customHeight="1">
      <c r="A260" s="7">
        <v>249</v>
      </c>
      <c r="B260" s="7">
        <v>249</v>
      </c>
      <c r="C260" s="21">
        <v>43858</v>
      </c>
      <c r="D260" s="5" t="s">
        <v>143</v>
      </c>
      <c r="E260" s="13">
        <v>81529.28</v>
      </c>
      <c r="F260" s="19" t="s">
        <v>50</v>
      </c>
    </row>
    <row r="261" spans="1:6" s="26" customFormat="1" ht="25.5" customHeight="1">
      <c r="A261" s="7">
        <v>250</v>
      </c>
      <c r="B261" s="7">
        <v>250</v>
      </c>
      <c r="C261" s="21">
        <v>43858</v>
      </c>
      <c r="D261" s="5" t="s">
        <v>44</v>
      </c>
      <c r="E261" s="13">
        <v>56374.58</v>
      </c>
      <c r="F261" s="19" t="s">
        <v>50</v>
      </c>
    </row>
    <row r="262" spans="1:6" s="26" customFormat="1" ht="25.5" customHeight="1">
      <c r="A262" s="7">
        <v>251</v>
      </c>
      <c r="B262" s="7">
        <v>251</v>
      </c>
      <c r="C262" s="21">
        <v>43858</v>
      </c>
      <c r="D262" s="5" t="s">
        <v>123</v>
      </c>
      <c r="E262" s="13">
        <v>12029.15</v>
      </c>
      <c r="F262" s="19" t="s">
        <v>50</v>
      </c>
    </row>
    <row r="263" spans="1:6" s="26" customFormat="1" ht="25.5" customHeight="1">
      <c r="A263" s="7">
        <v>252</v>
      </c>
      <c r="B263" s="7">
        <v>252</v>
      </c>
      <c r="C263" s="21">
        <v>43858</v>
      </c>
      <c r="D263" s="5" t="s">
        <v>123</v>
      </c>
      <c r="E263" s="13">
        <v>5426.66</v>
      </c>
      <c r="F263" s="19" t="s">
        <v>50</v>
      </c>
    </row>
    <row r="264" spans="1:6" s="26" customFormat="1" ht="25.5" customHeight="1">
      <c r="A264" s="7">
        <v>253</v>
      </c>
      <c r="B264" s="7">
        <v>253</v>
      </c>
      <c r="C264" s="21">
        <v>43858</v>
      </c>
      <c r="D264" s="5" t="s">
        <v>113</v>
      </c>
      <c r="E264" s="13">
        <v>67717.39</v>
      </c>
      <c r="F264" s="19" t="s">
        <v>50</v>
      </c>
    </row>
    <row r="265" spans="1:6" s="26" customFormat="1" ht="25.5" customHeight="1">
      <c r="A265" s="7">
        <v>254</v>
      </c>
      <c r="B265" s="7">
        <v>254</v>
      </c>
      <c r="C265" s="21">
        <v>43858</v>
      </c>
      <c r="D265" s="5" t="s">
        <v>130</v>
      </c>
      <c r="E265" s="13">
        <v>11999.96</v>
      </c>
      <c r="F265" s="19" t="s">
        <v>50</v>
      </c>
    </row>
    <row r="266" spans="1:6" s="26" customFormat="1" ht="25.5" customHeight="1">
      <c r="A266" s="7">
        <v>255</v>
      </c>
      <c r="B266" s="7">
        <v>255</v>
      </c>
      <c r="C266" s="21">
        <v>43858</v>
      </c>
      <c r="D266" s="5" t="s">
        <v>62</v>
      </c>
      <c r="E266" s="13">
        <v>11681.99</v>
      </c>
      <c r="F266" s="19" t="s">
        <v>50</v>
      </c>
    </row>
    <row r="267" spans="1:6" s="26" customFormat="1" ht="25.5" customHeight="1">
      <c r="A267" s="7">
        <v>256</v>
      </c>
      <c r="B267" s="7">
        <v>256</v>
      </c>
      <c r="C267" s="21">
        <v>43858</v>
      </c>
      <c r="D267" s="5" t="s">
        <v>131</v>
      </c>
      <c r="E267" s="13">
        <v>16293.81</v>
      </c>
      <c r="F267" s="19" t="s">
        <v>50</v>
      </c>
    </row>
    <row r="268" spans="1:6" s="26" customFormat="1" ht="25.5" customHeight="1">
      <c r="A268" s="7">
        <v>257</v>
      </c>
      <c r="B268" s="7">
        <v>257</v>
      </c>
      <c r="C268" s="21">
        <v>43858</v>
      </c>
      <c r="D268" s="5" t="s">
        <v>35</v>
      </c>
      <c r="E268" s="13">
        <v>27952.68</v>
      </c>
      <c r="F268" s="19" t="s">
        <v>50</v>
      </c>
    </row>
    <row r="269" spans="1:6" s="26" customFormat="1" ht="25.5" customHeight="1">
      <c r="A269" s="7">
        <v>258</v>
      </c>
      <c r="B269" s="7">
        <v>258</v>
      </c>
      <c r="C269" s="21">
        <v>43858</v>
      </c>
      <c r="D269" s="5" t="s">
        <v>133</v>
      </c>
      <c r="E269" s="13">
        <v>49259.09</v>
      </c>
      <c r="F269" s="19" t="s">
        <v>50</v>
      </c>
    </row>
    <row r="270" spans="1:6" s="26" customFormat="1" ht="25.5" customHeight="1">
      <c r="A270" s="7">
        <v>259</v>
      </c>
      <c r="B270" s="7">
        <v>259</v>
      </c>
      <c r="C270" s="21">
        <v>43858</v>
      </c>
      <c r="D270" s="5" t="s">
        <v>62</v>
      </c>
      <c r="E270" s="13">
        <v>2190.65</v>
      </c>
      <c r="F270" s="19" t="s">
        <v>50</v>
      </c>
    </row>
    <row r="271" spans="1:6" s="26" customFormat="1" ht="25.5" customHeight="1">
      <c r="A271" s="7">
        <v>260</v>
      </c>
      <c r="B271" s="7">
        <v>260</v>
      </c>
      <c r="C271" s="21">
        <v>43858</v>
      </c>
      <c r="D271" s="5" t="s">
        <v>134</v>
      </c>
      <c r="E271" s="13">
        <v>8653.71</v>
      </c>
      <c r="F271" s="19" t="s">
        <v>50</v>
      </c>
    </row>
    <row r="272" spans="1:6" s="26" customFormat="1" ht="25.5" customHeight="1">
      <c r="A272" s="7">
        <v>261</v>
      </c>
      <c r="B272" s="7">
        <v>261</v>
      </c>
      <c r="C272" s="21">
        <v>43858</v>
      </c>
      <c r="D272" s="5" t="s">
        <v>135</v>
      </c>
      <c r="E272" s="13">
        <v>14847.16</v>
      </c>
      <c r="F272" s="19" t="s">
        <v>50</v>
      </c>
    </row>
    <row r="273" spans="1:6" s="26" customFormat="1" ht="25.5" customHeight="1">
      <c r="A273" s="7">
        <v>262</v>
      </c>
      <c r="B273" s="7">
        <v>262</v>
      </c>
      <c r="C273" s="21">
        <v>43858</v>
      </c>
      <c r="D273" s="5" t="s">
        <v>136</v>
      </c>
      <c r="E273" s="13">
        <v>8388.9</v>
      </c>
      <c r="F273" s="19" t="s">
        <v>50</v>
      </c>
    </row>
    <row r="274" spans="1:6" s="26" customFormat="1" ht="25.5" customHeight="1">
      <c r="A274" s="7">
        <v>263</v>
      </c>
      <c r="B274" s="7">
        <v>263</v>
      </c>
      <c r="C274" s="21">
        <v>43858</v>
      </c>
      <c r="D274" s="5" t="s">
        <v>137</v>
      </c>
      <c r="E274" s="13">
        <v>4091.46</v>
      </c>
      <c r="F274" s="19" t="s">
        <v>50</v>
      </c>
    </row>
    <row r="275" spans="1:6" s="26" customFormat="1" ht="42.75">
      <c r="A275" s="7">
        <v>264</v>
      </c>
      <c r="B275" s="7">
        <v>264</v>
      </c>
      <c r="C275" s="21">
        <v>43858</v>
      </c>
      <c r="D275" s="5" t="s">
        <v>138</v>
      </c>
      <c r="E275" s="13">
        <v>1007.51</v>
      </c>
      <c r="F275" s="19" t="s">
        <v>50</v>
      </c>
    </row>
    <row r="276" spans="1:6" s="26" customFormat="1" ht="28.5">
      <c r="A276" s="7">
        <v>265</v>
      </c>
      <c r="B276" s="7">
        <v>265</v>
      </c>
      <c r="C276" s="21">
        <v>43858</v>
      </c>
      <c r="D276" s="5" t="s">
        <v>139</v>
      </c>
      <c r="E276" s="13">
        <v>4190.1</v>
      </c>
      <c r="F276" s="19" t="s">
        <v>50</v>
      </c>
    </row>
    <row r="277" spans="1:6" s="26" customFormat="1" ht="25.5" customHeight="1">
      <c r="A277" s="7">
        <v>266</v>
      </c>
      <c r="B277" s="7">
        <v>266</v>
      </c>
      <c r="C277" s="21">
        <v>43858</v>
      </c>
      <c r="D277" s="5" t="s">
        <v>73</v>
      </c>
      <c r="E277" s="13">
        <v>18019</v>
      </c>
      <c r="F277" s="19" t="s">
        <v>50</v>
      </c>
    </row>
    <row r="278" spans="1:6" s="26" customFormat="1" ht="25.5" customHeight="1">
      <c r="A278" s="7">
        <v>267</v>
      </c>
      <c r="B278" s="7">
        <v>267</v>
      </c>
      <c r="C278" s="21">
        <v>43858</v>
      </c>
      <c r="D278" s="5" t="s">
        <v>125</v>
      </c>
      <c r="E278" s="13">
        <v>3166.12</v>
      </c>
      <c r="F278" s="19" t="s">
        <v>50</v>
      </c>
    </row>
    <row r="279" spans="1:6" s="26" customFormat="1" ht="25.5" customHeight="1">
      <c r="A279" s="7">
        <v>268</v>
      </c>
      <c r="B279" s="7">
        <v>268</v>
      </c>
      <c r="C279" s="21">
        <v>43858</v>
      </c>
      <c r="D279" s="5" t="s">
        <v>129</v>
      </c>
      <c r="E279" s="13">
        <v>27978.39</v>
      </c>
      <c r="F279" s="19" t="s">
        <v>50</v>
      </c>
    </row>
    <row r="280" spans="1:6" s="26" customFormat="1" ht="25.5" customHeight="1">
      <c r="A280" s="7">
        <v>269</v>
      </c>
      <c r="B280" s="7">
        <v>269</v>
      </c>
      <c r="C280" s="21">
        <v>43858</v>
      </c>
      <c r="D280" s="5" t="s">
        <v>128</v>
      </c>
      <c r="E280" s="13">
        <v>34312</v>
      </c>
      <c r="F280" s="19" t="s">
        <v>50</v>
      </c>
    </row>
    <row r="281" spans="1:6" s="26" customFormat="1" ht="25.5" customHeight="1">
      <c r="A281" s="7">
        <v>270</v>
      </c>
      <c r="B281" s="7">
        <v>270</v>
      </c>
      <c r="C281" s="21">
        <v>43858</v>
      </c>
      <c r="D281" s="5" t="s">
        <v>142</v>
      </c>
      <c r="E281" s="13">
        <v>34424.28</v>
      </c>
      <c r="F281" s="19" t="s">
        <v>50</v>
      </c>
    </row>
    <row r="282" spans="1:6" s="26" customFormat="1" ht="25.5" customHeight="1">
      <c r="A282" s="7">
        <v>271</v>
      </c>
      <c r="B282" s="7">
        <v>271</v>
      </c>
      <c r="C282" s="21">
        <v>43858</v>
      </c>
      <c r="D282" s="5" t="s">
        <v>140</v>
      </c>
      <c r="E282" s="13">
        <v>23204.15</v>
      </c>
      <c r="F282" s="19" t="s">
        <v>50</v>
      </c>
    </row>
    <row r="283" spans="1:6" s="26" customFormat="1" ht="25.5" customHeight="1">
      <c r="A283" s="7">
        <v>272</v>
      </c>
      <c r="B283" s="7">
        <v>272</v>
      </c>
      <c r="C283" s="21">
        <v>43858</v>
      </c>
      <c r="D283" s="5" t="s">
        <v>132</v>
      </c>
      <c r="E283" s="13">
        <v>19852.11</v>
      </c>
      <c r="F283" s="19" t="s">
        <v>50</v>
      </c>
    </row>
    <row r="284" spans="1:55" s="23" customFormat="1" ht="15.75" customHeight="1">
      <c r="A284" s="41" t="s">
        <v>120</v>
      </c>
      <c r="B284" s="42"/>
      <c r="C284" s="43"/>
      <c r="D284" s="25">
        <f>SUM(E222:E255)</f>
        <v>7390191.389999997</v>
      </c>
      <c r="E284" s="25">
        <f>SUM(E256:E283)</f>
        <v>985013.02</v>
      </c>
      <c r="F284" s="25">
        <v>0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</row>
    <row r="285" spans="1:6" s="26" customFormat="1" ht="25.5" customHeight="1">
      <c r="A285" s="7">
        <v>273</v>
      </c>
      <c r="B285" s="7">
        <v>273</v>
      </c>
      <c r="C285" s="21">
        <v>43859</v>
      </c>
      <c r="D285" s="5" t="s">
        <v>145</v>
      </c>
      <c r="E285" s="13">
        <v>235579.02</v>
      </c>
      <c r="F285" s="19" t="s">
        <v>47</v>
      </c>
    </row>
    <row r="286" spans="1:6" s="26" customFormat="1" ht="25.5" customHeight="1">
      <c r="A286" s="7">
        <v>274</v>
      </c>
      <c r="B286" s="7">
        <v>274</v>
      </c>
      <c r="C286" s="21">
        <v>43859</v>
      </c>
      <c r="D286" s="5" t="s">
        <v>146</v>
      </c>
      <c r="E286" s="13">
        <v>31780.04</v>
      </c>
      <c r="F286" s="19" t="s">
        <v>47</v>
      </c>
    </row>
    <row r="287" spans="1:6" s="26" customFormat="1" ht="25.5" customHeight="1">
      <c r="A287" s="7">
        <v>275</v>
      </c>
      <c r="B287" s="7">
        <v>275</v>
      </c>
      <c r="C287" s="21">
        <v>43859</v>
      </c>
      <c r="D287" s="5" t="s">
        <v>141</v>
      </c>
      <c r="E287" s="13">
        <v>78712.16</v>
      </c>
      <c r="F287" s="19" t="s">
        <v>47</v>
      </c>
    </row>
    <row r="288" spans="1:6" s="26" customFormat="1" ht="25.5" customHeight="1">
      <c r="A288" s="7">
        <v>276</v>
      </c>
      <c r="B288" s="7">
        <v>276</v>
      </c>
      <c r="C288" s="21">
        <v>43859</v>
      </c>
      <c r="D288" s="5" t="s">
        <v>147</v>
      </c>
      <c r="E288" s="13">
        <v>244051.9</v>
      </c>
      <c r="F288" s="19" t="s">
        <v>47</v>
      </c>
    </row>
    <row r="289" spans="1:6" s="26" customFormat="1" ht="25.5" customHeight="1">
      <c r="A289" s="7">
        <v>277</v>
      </c>
      <c r="B289" s="7">
        <v>277</v>
      </c>
      <c r="C289" s="21">
        <v>43859</v>
      </c>
      <c r="D289" s="5" t="s">
        <v>145</v>
      </c>
      <c r="E289" s="13">
        <v>58894.75</v>
      </c>
      <c r="F289" s="19" t="s">
        <v>50</v>
      </c>
    </row>
    <row r="290" spans="1:55" s="23" customFormat="1" ht="15.75" customHeight="1">
      <c r="A290" s="41" t="s">
        <v>144</v>
      </c>
      <c r="B290" s="42"/>
      <c r="C290" s="43"/>
      <c r="D290" s="25">
        <f>E285+E286+E287+E288</f>
        <v>590123.12</v>
      </c>
      <c r="E290" s="25">
        <f>E289</f>
        <v>58894.75</v>
      </c>
      <c r="F290" s="25">
        <v>0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</row>
    <row r="291" spans="1:6" s="26" customFormat="1" ht="25.5" customHeight="1">
      <c r="A291" s="7">
        <v>278</v>
      </c>
      <c r="B291" s="7">
        <v>278</v>
      </c>
      <c r="C291" s="21">
        <v>43861</v>
      </c>
      <c r="D291" s="5" t="s">
        <v>148</v>
      </c>
      <c r="E291" s="13">
        <v>41058.08</v>
      </c>
      <c r="F291" s="19" t="s">
        <v>47</v>
      </c>
    </row>
    <row r="292" spans="1:6" s="26" customFormat="1" ht="25.5" customHeight="1">
      <c r="A292" s="7">
        <v>279</v>
      </c>
      <c r="B292" s="7">
        <v>279</v>
      </c>
      <c r="C292" s="21">
        <v>43861</v>
      </c>
      <c r="D292" s="5" t="s">
        <v>16</v>
      </c>
      <c r="E292" s="13">
        <v>395321.7</v>
      </c>
      <c r="F292" s="19" t="s">
        <v>47</v>
      </c>
    </row>
    <row r="293" spans="1:6" s="26" customFormat="1" ht="25.5" customHeight="1">
      <c r="A293" s="7">
        <v>280</v>
      </c>
      <c r="B293" s="7">
        <v>280</v>
      </c>
      <c r="C293" s="21">
        <v>43861</v>
      </c>
      <c r="D293" s="5" t="s">
        <v>149</v>
      </c>
      <c r="E293" s="13">
        <v>91025.23</v>
      </c>
      <c r="F293" s="19" t="s">
        <v>47</v>
      </c>
    </row>
    <row r="294" spans="1:6" s="26" customFormat="1" ht="25.5" customHeight="1">
      <c r="A294" s="7">
        <v>281</v>
      </c>
      <c r="B294" s="7">
        <v>281</v>
      </c>
      <c r="C294" s="21">
        <v>43861</v>
      </c>
      <c r="D294" s="5" t="s">
        <v>150</v>
      </c>
      <c r="E294" s="13">
        <v>84287.2</v>
      </c>
      <c r="F294" s="19" t="s">
        <v>47</v>
      </c>
    </row>
    <row r="295" spans="1:6" s="26" customFormat="1" ht="25.5" customHeight="1">
      <c r="A295" s="7">
        <v>282</v>
      </c>
      <c r="B295" s="7">
        <v>282</v>
      </c>
      <c r="C295" s="21">
        <v>43861</v>
      </c>
      <c r="D295" s="5" t="s">
        <v>60</v>
      </c>
      <c r="E295" s="13">
        <v>62953.17</v>
      </c>
      <c r="F295" s="19" t="s">
        <v>47</v>
      </c>
    </row>
    <row r="296" spans="1:6" s="26" customFormat="1" ht="25.5" customHeight="1">
      <c r="A296" s="7">
        <v>283</v>
      </c>
      <c r="B296" s="7">
        <v>283</v>
      </c>
      <c r="C296" s="21">
        <v>43861</v>
      </c>
      <c r="D296" s="5" t="s">
        <v>151</v>
      </c>
      <c r="E296" s="13">
        <v>7885.05</v>
      </c>
      <c r="F296" s="19" t="s">
        <v>47</v>
      </c>
    </row>
    <row r="297" spans="1:6" s="26" customFormat="1" ht="25.5" customHeight="1">
      <c r="A297" s="7">
        <v>284</v>
      </c>
      <c r="B297" s="7">
        <v>284</v>
      </c>
      <c r="C297" s="21">
        <v>43861</v>
      </c>
      <c r="D297" s="5" t="s">
        <v>152</v>
      </c>
      <c r="E297" s="13">
        <v>561761.25</v>
      </c>
      <c r="F297" s="19" t="s">
        <v>47</v>
      </c>
    </row>
    <row r="298" spans="1:6" s="26" customFormat="1" ht="25.5" customHeight="1">
      <c r="A298" s="7">
        <v>285</v>
      </c>
      <c r="B298" s="7">
        <v>285</v>
      </c>
      <c r="C298" s="21">
        <v>43861</v>
      </c>
      <c r="D298" s="5" t="s">
        <v>141</v>
      </c>
      <c r="E298" s="13">
        <v>34632.14</v>
      </c>
      <c r="F298" s="19" t="s">
        <v>47</v>
      </c>
    </row>
    <row r="299" spans="1:6" s="26" customFormat="1" ht="25.5" customHeight="1">
      <c r="A299" s="7">
        <v>286</v>
      </c>
      <c r="B299" s="7">
        <v>286</v>
      </c>
      <c r="C299" s="21">
        <v>43861</v>
      </c>
      <c r="D299" s="5" t="s">
        <v>153</v>
      </c>
      <c r="E299" s="13">
        <v>178599.41</v>
      </c>
      <c r="F299" s="19" t="s">
        <v>47</v>
      </c>
    </row>
    <row r="300" spans="1:6" s="26" customFormat="1" ht="25.5" customHeight="1">
      <c r="A300" s="7">
        <v>287</v>
      </c>
      <c r="B300" s="7">
        <v>287</v>
      </c>
      <c r="C300" s="21">
        <v>43861</v>
      </c>
      <c r="D300" s="5" t="s">
        <v>113</v>
      </c>
      <c r="E300" s="13">
        <v>498079.14</v>
      </c>
      <c r="F300" s="19" t="s">
        <v>47</v>
      </c>
    </row>
    <row r="301" spans="1:6" s="26" customFormat="1" ht="25.5" customHeight="1">
      <c r="A301" s="7">
        <v>288</v>
      </c>
      <c r="B301" s="7">
        <v>288</v>
      </c>
      <c r="C301" s="21">
        <v>43861</v>
      </c>
      <c r="D301" s="5" t="s">
        <v>143</v>
      </c>
      <c r="E301" s="13">
        <v>375272.88</v>
      </c>
      <c r="F301" s="19" t="s">
        <v>47</v>
      </c>
    </row>
    <row r="302" spans="1:6" s="26" customFormat="1" ht="25.5" customHeight="1">
      <c r="A302" s="7">
        <v>289</v>
      </c>
      <c r="B302" s="7">
        <v>289</v>
      </c>
      <c r="C302" s="21">
        <v>43861</v>
      </c>
      <c r="D302" s="5" t="s">
        <v>148</v>
      </c>
      <c r="E302" s="13">
        <v>7982.17</v>
      </c>
      <c r="F302" s="19" t="s">
        <v>50</v>
      </c>
    </row>
    <row r="303" spans="1:6" s="26" customFormat="1" ht="25.5" customHeight="1">
      <c r="A303" s="7">
        <v>290</v>
      </c>
      <c r="B303" s="7">
        <v>290</v>
      </c>
      <c r="C303" s="21">
        <v>43861</v>
      </c>
      <c r="D303" s="5" t="s">
        <v>60</v>
      </c>
      <c r="E303" s="13">
        <v>12238.83</v>
      </c>
      <c r="F303" s="19" t="s">
        <v>50</v>
      </c>
    </row>
    <row r="304" spans="1:6" s="26" customFormat="1" ht="25.5" customHeight="1">
      <c r="A304" s="7">
        <v>291</v>
      </c>
      <c r="B304" s="7">
        <v>291</v>
      </c>
      <c r="C304" s="21">
        <v>43861</v>
      </c>
      <c r="D304" s="5" t="s">
        <v>151</v>
      </c>
      <c r="E304" s="13">
        <v>1532.95</v>
      </c>
      <c r="F304" s="19" t="s">
        <v>50</v>
      </c>
    </row>
    <row r="305" spans="1:6" s="26" customFormat="1" ht="25.5" customHeight="1">
      <c r="A305" s="7">
        <v>292</v>
      </c>
      <c r="B305" s="7">
        <v>292</v>
      </c>
      <c r="C305" s="21">
        <v>43861</v>
      </c>
      <c r="D305" s="5" t="s">
        <v>150</v>
      </c>
      <c r="E305" s="13">
        <v>21071.8</v>
      </c>
      <c r="F305" s="19" t="s">
        <v>50</v>
      </c>
    </row>
    <row r="306" spans="1:6" s="26" customFormat="1" ht="25.5" customHeight="1">
      <c r="A306" s="7">
        <v>293</v>
      </c>
      <c r="B306" s="7">
        <v>293</v>
      </c>
      <c r="C306" s="21">
        <v>43861</v>
      </c>
      <c r="D306" s="5" t="s">
        <v>149</v>
      </c>
      <c r="E306" s="13">
        <v>16063.27</v>
      </c>
      <c r="F306" s="19" t="s">
        <v>50</v>
      </c>
    </row>
    <row r="307" spans="1:55" s="23" customFormat="1" ht="15.75" customHeight="1">
      <c r="A307" s="41" t="s">
        <v>154</v>
      </c>
      <c r="B307" s="42"/>
      <c r="C307" s="43"/>
      <c r="D307" s="25">
        <f>SUM(E291:E301)</f>
        <v>2330875.25</v>
      </c>
      <c r="E307" s="25">
        <f>SUM(E302:E306)</f>
        <v>58889.020000000004</v>
      </c>
      <c r="F307" s="25">
        <v>0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</row>
    <row r="308" spans="1:6" ht="15.75">
      <c r="A308" s="53" t="s">
        <v>11</v>
      </c>
      <c r="B308" s="54"/>
      <c r="C308" s="10" t="s">
        <v>7</v>
      </c>
      <c r="D308" s="10" t="s">
        <v>8</v>
      </c>
      <c r="E308" s="11" t="s">
        <v>5</v>
      </c>
      <c r="F308" s="10" t="s">
        <v>6</v>
      </c>
    </row>
    <row r="309" spans="1:6" ht="15.75">
      <c r="A309" s="61"/>
      <c r="B309" s="62"/>
      <c r="C309" s="28">
        <f>D309+E309+F309</f>
        <v>78499445.13000003</v>
      </c>
      <c r="D309" s="11">
        <f>D17+D65+D67+D110+D137+D184+D221+D284+D290+D307</f>
        <v>69255663.95000002</v>
      </c>
      <c r="E309" s="11">
        <f>E17+E65+E67+E110+E137+E184+E221+E284+E290+E307</f>
        <v>9243781.180000002</v>
      </c>
      <c r="F309" s="11">
        <f>F17+F65+F67+F110+F137+F184+F221+F284+F290+F307</f>
        <v>0</v>
      </c>
    </row>
    <row r="310" spans="1:6" s="24" customFormat="1" ht="15.75">
      <c r="A310" s="7">
        <v>294</v>
      </c>
      <c r="B310" s="7">
        <v>1</v>
      </c>
      <c r="C310" s="21">
        <v>43865</v>
      </c>
      <c r="D310" s="5" t="s">
        <v>155</v>
      </c>
      <c r="E310" s="13">
        <v>960000</v>
      </c>
      <c r="F310" s="19" t="s">
        <v>9</v>
      </c>
    </row>
    <row r="311" spans="1:6" s="24" customFormat="1" ht="25.5">
      <c r="A311" s="7">
        <v>295</v>
      </c>
      <c r="B311" s="7">
        <v>2</v>
      </c>
      <c r="C311" s="21">
        <v>43865</v>
      </c>
      <c r="D311" s="5" t="s">
        <v>155</v>
      </c>
      <c r="E311" s="13">
        <v>2905422.88</v>
      </c>
      <c r="F311" s="19" t="s">
        <v>47</v>
      </c>
    </row>
    <row r="312" spans="1:6" s="24" customFormat="1" ht="25.5">
      <c r="A312" s="7">
        <v>296</v>
      </c>
      <c r="B312" s="7">
        <v>3</v>
      </c>
      <c r="C312" s="21">
        <v>43865</v>
      </c>
      <c r="D312" s="5" t="s">
        <v>114</v>
      </c>
      <c r="E312" s="13">
        <v>14999.7</v>
      </c>
      <c r="F312" s="19" t="s">
        <v>47</v>
      </c>
    </row>
    <row r="313" spans="1:6" s="24" customFormat="1" ht="25.5">
      <c r="A313" s="7">
        <v>297</v>
      </c>
      <c r="B313" s="7">
        <v>4</v>
      </c>
      <c r="C313" s="21">
        <v>43865</v>
      </c>
      <c r="D313" s="5" t="s">
        <v>116</v>
      </c>
      <c r="E313" s="13">
        <v>9177.86</v>
      </c>
      <c r="F313" s="19" t="s">
        <v>47</v>
      </c>
    </row>
    <row r="314" spans="1:6" s="24" customFormat="1" ht="28.5">
      <c r="A314" s="7">
        <v>298</v>
      </c>
      <c r="B314" s="7">
        <v>5</v>
      </c>
      <c r="C314" s="21">
        <v>43865</v>
      </c>
      <c r="D314" s="5" t="s">
        <v>118</v>
      </c>
      <c r="E314" s="13">
        <v>22436.87</v>
      </c>
      <c r="F314" s="19" t="s">
        <v>47</v>
      </c>
    </row>
    <row r="315" spans="1:6" s="24" customFormat="1" ht="42.75">
      <c r="A315" s="7">
        <v>299</v>
      </c>
      <c r="B315" s="7">
        <v>6</v>
      </c>
      <c r="C315" s="21">
        <v>43865</v>
      </c>
      <c r="D315" s="5" t="s">
        <v>117</v>
      </c>
      <c r="E315" s="13">
        <v>21371.42</v>
      </c>
      <c r="F315" s="19" t="s">
        <v>47</v>
      </c>
    </row>
    <row r="316" spans="1:6" s="24" customFormat="1" ht="25.5">
      <c r="A316" s="7">
        <v>300</v>
      </c>
      <c r="B316" s="7">
        <v>7</v>
      </c>
      <c r="C316" s="21">
        <v>43865</v>
      </c>
      <c r="D316" s="5" t="s">
        <v>119</v>
      </c>
      <c r="E316" s="13">
        <v>2865.79</v>
      </c>
      <c r="F316" s="19" t="s">
        <v>47</v>
      </c>
    </row>
    <row r="317" spans="1:6" s="24" customFormat="1" ht="25.5">
      <c r="A317" s="7">
        <v>301</v>
      </c>
      <c r="B317" s="7">
        <v>8</v>
      </c>
      <c r="C317" s="21">
        <v>43865</v>
      </c>
      <c r="D317" s="5" t="s">
        <v>115</v>
      </c>
      <c r="E317" s="13">
        <v>796.21</v>
      </c>
      <c r="F317" s="19" t="s">
        <v>47</v>
      </c>
    </row>
    <row r="318" spans="1:6" s="24" customFormat="1" ht="25.5">
      <c r="A318" s="7">
        <v>302</v>
      </c>
      <c r="B318" s="7">
        <v>9</v>
      </c>
      <c r="C318" s="21">
        <v>43865</v>
      </c>
      <c r="D318" s="5" t="s">
        <v>46</v>
      </c>
      <c r="E318" s="13">
        <v>35386.65</v>
      </c>
      <c r="F318" s="19" t="s">
        <v>47</v>
      </c>
    </row>
    <row r="319" spans="1:55" s="30" customFormat="1" ht="15.75" customHeight="1">
      <c r="A319" s="41" t="s">
        <v>156</v>
      </c>
      <c r="B319" s="42"/>
      <c r="C319" s="43"/>
      <c r="D319" s="25">
        <f>E310+E311+E312+E313+E314+E315+E316+E317+E318</f>
        <v>3972457.38</v>
      </c>
      <c r="E319" s="25">
        <f>0</f>
        <v>0</v>
      </c>
      <c r="F319" s="25">
        <v>0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</row>
    <row r="320" spans="1:6" s="33" customFormat="1" ht="25.5" customHeight="1">
      <c r="A320" s="7">
        <v>303</v>
      </c>
      <c r="B320" s="7">
        <v>10</v>
      </c>
      <c r="C320" s="21">
        <v>43866</v>
      </c>
      <c r="D320" s="5" t="s">
        <v>123</v>
      </c>
      <c r="E320" s="13">
        <v>451716.5</v>
      </c>
      <c r="F320" s="19" t="s">
        <v>9</v>
      </c>
    </row>
    <row r="321" spans="1:6" s="33" customFormat="1" ht="25.5" customHeight="1">
      <c r="A321" s="7">
        <v>304</v>
      </c>
      <c r="B321" s="7">
        <v>11</v>
      </c>
      <c r="C321" s="21">
        <v>43866</v>
      </c>
      <c r="D321" s="5" t="s">
        <v>158</v>
      </c>
      <c r="E321" s="13">
        <v>42665.35</v>
      </c>
      <c r="F321" s="19" t="s">
        <v>47</v>
      </c>
    </row>
    <row r="322" spans="1:6" s="33" customFormat="1" ht="25.5" customHeight="1">
      <c r="A322" s="7">
        <v>305</v>
      </c>
      <c r="B322" s="7">
        <v>12</v>
      </c>
      <c r="C322" s="21">
        <v>43866</v>
      </c>
      <c r="D322" s="5" t="s">
        <v>159</v>
      </c>
      <c r="E322" s="13">
        <v>33975.72</v>
      </c>
      <c r="F322" s="19" t="s">
        <v>47</v>
      </c>
    </row>
    <row r="323" spans="1:6" s="33" customFormat="1" ht="25.5" customHeight="1">
      <c r="A323" s="7">
        <v>306</v>
      </c>
      <c r="B323" s="7">
        <v>13</v>
      </c>
      <c r="C323" s="21">
        <v>43866</v>
      </c>
      <c r="D323" s="5" t="s">
        <v>77</v>
      </c>
      <c r="E323" s="13">
        <v>32957.42</v>
      </c>
      <c r="F323" s="19" t="s">
        <v>47</v>
      </c>
    </row>
    <row r="324" spans="1:6" s="33" customFormat="1" ht="28.5">
      <c r="A324" s="7">
        <v>307</v>
      </c>
      <c r="B324" s="7">
        <v>14</v>
      </c>
      <c r="C324" s="21">
        <v>43866</v>
      </c>
      <c r="D324" s="5" t="s">
        <v>160</v>
      </c>
      <c r="E324" s="13">
        <v>34593.89</v>
      </c>
      <c r="F324" s="19" t="s">
        <v>47</v>
      </c>
    </row>
    <row r="325" spans="1:6" s="33" customFormat="1" ht="28.5">
      <c r="A325" s="7">
        <v>308</v>
      </c>
      <c r="B325" s="7">
        <v>15</v>
      </c>
      <c r="C325" s="21">
        <v>43866</v>
      </c>
      <c r="D325" s="5" t="s">
        <v>118</v>
      </c>
      <c r="E325" s="13">
        <v>39749.27</v>
      </c>
      <c r="F325" s="19" t="s">
        <v>47</v>
      </c>
    </row>
    <row r="326" spans="1:6" s="33" customFormat="1" ht="25.5" customHeight="1">
      <c r="A326" s="7">
        <v>309</v>
      </c>
      <c r="B326" s="7">
        <v>16</v>
      </c>
      <c r="C326" s="21">
        <v>43866</v>
      </c>
      <c r="D326" s="5" t="s">
        <v>161</v>
      </c>
      <c r="E326" s="13">
        <v>29516.83</v>
      </c>
      <c r="F326" s="19" t="s">
        <v>47</v>
      </c>
    </row>
    <row r="327" spans="1:6" s="33" customFormat="1" ht="25.5" customHeight="1">
      <c r="A327" s="7">
        <v>310</v>
      </c>
      <c r="B327" s="7">
        <v>17</v>
      </c>
      <c r="C327" s="21">
        <v>43866</v>
      </c>
      <c r="D327" s="5" t="s">
        <v>162</v>
      </c>
      <c r="E327" s="13">
        <v>55212.95</v>
      </c>
      <c r="F327" s="19" t="s">
        <v>47</v>
      </c>
    </row>
    <row r="328" spans="1:6" s="33" customFormat="1" ht="25.5" customHeight="1">
      <c r="A328" s="7">
        <v>311</v>
      </c>
      <c r="B328" s="7">
        <v>18</v>
      </c>
      <c r="C328" s="21">
        <v>43866</v>
      </c>
      <c r="D328" s="5" t="s">
        <v>163</v>
      </c>
      <c r="E328" s="13">
        <v>51265.3</v>
      </c>
      <c r="F328" s="19" t="s">
        <v>47</v>
      </c>
    </row>
    <row r="329" spans="1:6" s="33" customFormat="1" ht="25.5" customHeight="1">
      <c r="A329" s="7">
        <v>312</v>
      </c>
      <c r="B329" s="7">
        <v>19</v>
      </c>
      <c r="C329" s="21">
        <v>43866</v>
      </c>
      <c r="D329" s="5" t="s">
        <v>14</v>
      </c>
      <c r="E329" s="13">
        <v>1071921.37</v>
      </c>
      <c r="F329" s="19" t="s">
        <v>47</v>
      </c>
    </row>
    <row r="330" spans="1:6" s="33" customFormat="1" ht="25.5" customHeight="1">
      <c r="A330" s="7">
        <v>313</v>
      </c>
      <c r="B330" s="7">
        <v>20</v>
      </c>
      <c r="C330" s="21">
        <v>43866</v>
      </c>
      <c r="D330" s="5" t="s">
        <v>28</v>
      </c>
      <c r="E330" s="13">
        <v>448533.97</v>
      </c>
      <c r="F330" s="19" t="s">
        <v>47</v>
      </c>
    </row>
    <row r="331" spans="1:6" s="33" customFormat="1" ht="28.5">
      <c r="A331" s="7">
        <v>314</v>
      </c>
      <c r="B331" s="7">
        <v>21</v>
      </c>
      <c r="C331" s="21">
        <v>43866</v>
      </c>
      <c r="D331" s="5" t="s">
        <v>164</v>
      </c>
      <c r="E331" s="13">
        <v>504000.27</v>
      </c>
      <c r="F331" s="19" t="s">
        <v>47</v>
      </c>
    </row>
    <row r="332" spans="1:6" s="33" customFormat="1" ht="25.5" customHeight="1">
      <c r="A332" s="7">
        <v>315</v>
      </c>
      <c r="B332" s="7">
        <v>22</v>
      </c>
      <c r="C332" s="21">
        <v>43866</v>
      </c>
      <c r="D332" s="5" t="s">
        <v>44</v>
      </c>
      <c r="E332" s="13">
        <v>617284.85</v>
      </c>
      <c r="F332" s="19" t="s">
        <v>47</v>
      </c>
    </row>
    <row r="333" spans="1:6" s="33" customFormat="1" ht="25.5" customHeight="1">
      <c r="A333" s="7">
        <v>316</v>
      </c>
      <c r="B333" s="7">
        <v>23</v>
      </c>
      <c r="C333" s="21">
        <v>43866</v>
      </c>
      <c r="D333" s="5" t="s">
        <v>44</v>
      </c>
      <c r="E333" s="13">
        <v>315400</v>
      </c>
      <c r="F333" s="19" t="s">
        <v>47</v>
      </c>
    </row>
    <row r="334" spans="1:6" s="33" customFormat="1" ht="25.5" customHeight="1">
      <c r="A334" s="7">
        <v>317</v>
      </c>
      <c r="B334" s="7">
        <v>24</v>
      </c>
      <c r="C334" s="21">
        <v>43866</v>
      </c>
      <c r="D334" s="5" t="s">
        <v>165</v>
      </c>
      <c r="E334" s="13">
        <v>339345.63</v>
      </c>
      <c r="F334" s="19" t="s">
        <v>47</v>
      </c>
    </row>
    <row r="335" spans="1:6" s="33" customFormat="1" ht="28.5">
      <c r="A335" s="7">
        <v>318</v>
      </c>
      <c r="B335" s="7">
        <v>25</v>
      </c>
      <c r="C335" s="21">
        <v>43866</v>
      </c>
      <c r="D335" s="5" t="s">
        <v>65</v>
      </c>
      <c r="E335" s="13">
        <v>247877.88</v>
      </c>
      <c r="F335" s="19" t="s">
        <v>47</v>
      </c>
    </row>
    <row r="336" spans="1:6" s="33" customFormat="1" ht="25.5" customHeight="1">
      <c r="A336" s="7">
        <v>319</v>
      </c>
      <c r="B336" s="7">
        <v>26</v>
      </c>
      <c r="C336" s="21">
        <v>43866</v>
      </c>
      <c r="D336" s="5" t="s">
        <v>155</v>
      </c>
      <c r="E336" s="13">
        <v>119035</v>
      </c>
      <c r="F336" s="19" t="s">
        <v>47</v>
      </c>
    </row>
    <row r="337" spans="1:6" s="33" customFormat="1" ht="28.5">
      <c r="A337" s="7">
        <v>320</v>
      </c>
      <c r="B337" s="7">
        <v>27</v>
      </c>
      <c r="C337" s="21">
        <v>43866</v>
      </c>
      <c r="D337" s="5" t="s">
        <v>28</v>
      </c>
      <c r="E337" s="13">
        <v>83275.61</v>
      </c>
      <c r="F337" s="19" t="s">
        <v>50</v>
      </c>
    </row>
    <row r="338" spans="1:55" s="23" customFormat="1" ht="15.75" customHeight="1">
      <c r="A338" s="41" t="s">
        <v>166</v>
      </c>
      <c r="B338" s="42"/>
      <c r="C338" s="43"/>
      <c r="D338" s="25">
        <f>SUM(E320:E336)</f>
        <v>4435052.2</v>
      </c>
      <c r="E338" s="25">
        <f>E337</f>
        <v>83275.61</v>
      </c>
      <c r="F338" s="25">
        <v>0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</row>
    <row r="339" spans="1:6" s="26" customFormat="1" ht="15.75" customHeight="1">
      <c r="A339" s="7">
        <v>321</v>
      </c>
      <c r="B339" s="7">
        <v>28</v>
      </c>
      <c r="C339" s="21">
        <v>43867</v>
      </c>
      <c r="D339" s="5" t="s">
        <v>75</v>
      </c>
      <c r="E339" s="13">
        <v>250000</v>
      </c>
      <c r="F339" s="19" t="s">
        <v>9</v>
      </c>
    </row>
    <row r="340" spans="1:6" s="26" customFormat="1" ht="15.75" customHeight="1">
      <c r="A340" s="7">
        <v>322</v>
      </c>
      <c r="B340" s="7">
        <v>29</v>
      </c>
      <c r="C340" s="21">
        <v>43867</v>
      </c>
      <c r="D340" s="5" t="s">
        <v>114</v>
      </c>
      <c r="E340" s="13">
        <v>14008.17</v>
      </c>
      <c r="F340" s="19" t="s">
        <v>29</v>
      </c>
    </row>
    <row r="341" spans="1:6" s="26" customFormat="1" ht="25.5">
      <c r="A341" s="7">
        <v>323</v>
      </c>
      <c r="B341" s="7">
        <v>30</v>
      </c>
      <c r="C341" s="21">
        <v>43867</v>
      </c>
      <c r="D341" s="5" t="s">
        <v>167</v>
      </c>
      <c r="E341" s="13">
        <v>21101.6</v>
      </c>
      <c r="F341" s="19" t="s">
        <v>47</v>
      </c>
    </row>
    <row r="342" spans="1:6" s="26" customFormat="1" ht="25.5" customHeight="1">
      <c r="A342" s="7">
        <v>324</v>
      </c>
      <c r="B342" s="7">
        <v>31</v>
      </c>
      <c r="C342" s="21">
        <v>43867</v>
      </c>
      <c r="D342" s="5" t="s">
        <v>168</v>
      </c>
      <c r="E342" s="13">
        <v>180396.56</v>
      </c>
      <c r="F342" s="19" t="s">
        <v>47</v>
      </c>
    </row>
    <row r="343" spans="1:6" s="26" customFormat="1" ht="25.5" customHeight="1">
      <c r="A343" s="7">
        <v>325</v>
      </c>
      <c r="B343" s="7">
        <v>32</v>
      </c>
      <c r="C343" s="21">
        <v>43867</v>
      </c>
      <c r="D343" s="5" t="s">
        <v>165</v>
      </c>
      <c r="E343" s="13">
        <v>349058.56</v>
      </c>
      <c r="F343" s="19" t="s">
        <v>47</v>
      </c>
    </row>
    <row r="344" spans="1:6" s="26" customFormat="1" ht="25.5" customHeight="1">
      <c r="A344" s="7">
        <v>326</v>
      </c>
      <c r="B344" s="7">
        <v>33</v>
      </c>
      <c r="C344" s="21">
        <v>43867</v>
      </c>
      <c r="D344" s="5" t="s">
        <v>133</v>
      </c>
      <c r="E344" s="13">
        <v>280931.77</v>
      </c>
      <c r="F344" s="19" t="s">
        <v>47</v>
      </c>
    </row>
    <row r="345" spans="1:6" s="26" customFormat="1" ht="25.5" customHeight="1">
      <c r="A345" s="7">
        <v>327</v>
      </c>
      <c r="B345" s="7">
        <v>34</v>
      </c>
      <c r="C345" s="21">
        <v>43867</v>
      </c>
      <c r="D345" s="5" t="s">
        <v>169</v>
      </c>
      <c r="E345" s="13">
        <v>123182.45</v>
      </c>
      <c r="F345" s="19" t="s">
        <v>47</v>
      </c>
    </row>
    <row r="346" spans="1:6" s="26" customFormat="1" ht="28.5">
      <c r="A346" s="7">
        <v>328</v>
      </c>
      <c r="B346" s="7">
        <v>35</v>
      </c>
      <c r="C346" s="21">
        <v>43867</v>
      </c>
      <c r="D346" s="5" t="s">
        <v>170</v>
      </c>
      <c r="E346" s="13">
        <v>120534.65</v>
      </c>
      <c r="F346" s="19" t="s">
        <v>47</v>
      </c>
    </row>
    <row r="347" spans="1:6" s="26" customFormat="1" ht="25.5" customHeight="1">
      <c r="A347" s="7">
        <v>329</v>
      </c>
      <c r="B347" s="7">
        <v>36</v>
      </c>
      <c r="C347" s="21">
        <v>43867</v>
      </c>
      <c r="D347" s="5" t="s">
        <v>171</v>
      </c>
      <c r="E347" s="13">
        <v>668271.99</v>
      </c>
      <c r="F347" s="19" t="s">
        <v>47</v>
      </c>
    </row>
    <row r="348" spans="1:6" s="26" customFormat="1" ht="25.5" customHeight="1">
      <c r="A348" s="7">
        <v>330</v>
      </c>
      <c r="B348" s="7">
        <v>37</v>
      </c>
      <c r="C348" s="21">
        <v>43867</v>
      </c>
      <c r="D348" s="5" t="s">
        <v>113</v>
      </c>
      <c r="E348" s="13">
        <v>585898.17</v>
      </c>
      <c r="F348" s="19" t="s">
        <v>47</v>
      </c>
    </row>
    <row r="349" spans="1:6" s="26" customFormat="1" ht="25.5" customHeight="1">
      <c r="A349" s="7">
        <v>331</v>
      </c>
      <c r="B349" s="7">
        <v>38</v>
      </c>
      <c r="C349" s="21">
        <v>43867</v>
      </c>
      <c r="D349" s="5" t="s">
        <v>172</v>
      </c>
      <c r="E349" s="13">
        <v>213604.38</v>
      </c>
      <c r="F349" s="19" t="s">
        <v>47</v>
      </c>
    </row>
    <row r="350" spans="1:6" s="26" customFormat="1" ht="25.5" customHeight="1">
      <c r="A350" s="7">
        <v>332</v>
      </c>
      <c r="B350" s="7">
        <v>39</v>
      </c>
      <c r="C350" s="21">
        <v>43867</v>
      </c>
      <c r="D350" s="5" t="s">
        <v>173</v>
      </c>
      <c r="E350" s="13">
        <v>1785.82</v>
      </c>
      <c r="F350" s="19" t="s">
        <v>47</v>
      </c>
    </row>
    <row r="351" spans="1:6" s="26" customFormat="1" ht="25.5" customHeight="1">
      <c r="A351" s="7">
        <v>333</v>
      </c>
      <c r="B351" s="7">
        <v>40</v>
      </c>
      <c r="C351" s="21">
        <v>43867</v>
      </c>
      <c r="D351" s="5" t="s">
        <v>125</v>
      </c>
      <c r="E351" s="13">
        <v>17677.85</v>
      </c>
      <c r="F351" s="19" t="s">
        <v>47</v>
      </c>
    </row>
    <row r="352" spans="1:6" s="26" customFormat="1" ht="25.5" customHeight="1">
      <c r="A352" s="7">
        <v>334</v>
      </c>
      <c r="B352" s="7">
        <v>41</v>
      </c>
      <c r="C352" s="21">
        <v>43867</v>
      </c>
      <c r="D352" s="5" t="s">
        <v>174</v>
      </c>
      <c r="E352" s="13">
        <v>2218.71</v>
      </c>
      <c r="F352" s="19" t="s">
        <v>47</v>
      </c>
    </row>
    <row r="353" spans="1:6" s="26" customFormat="1" ht="25.5" customHeight="1">
      <c r="A353" s="7">
        <v>335</v>
      </c>
      <c r="B353" s="7">
        <v>42</v>
      </c>
      <c r="C353" s="21">
        <v>43867</v>
      </c>
      <c r="D353" s="5" t="s">
        <v>174</v>
      </c>
      <c r="E353" s="13">
        <v>2521.71</v>
      </c>
      <c r="F353" s="19" t="s">
        <v>47</v>
      </c>
    </row>
    <row r="354" spans="1:6" s="26" customFormat="1" ht="25.5" customHeight="1">
      <c r="A354" s="7">
        <v>336</v>
      </c>
      <c r="B354" s="7">
        <v>43</v>
      </c>
      <c r="C354" s="21">
        <v>43867</v>
      </c>
      <c r="D354" s="5" t="s">
        <v>126</v>
      </c>
      <c r="E354" s="13">
        <v>1772.88</v>
      </c>
      <c r="F354" s="19" t="s">
        <v>47</v>
      </c>
    </row>
    <row r="355" spans="1:6" s="26" customFormat="1" ht="25.5" customHeight="1">
      <c r="A355" s="7">
        <v>337</v>
      </c>
      <c r="B355" s="7">
        <v>44</v>
      </c>
      <c r="C355" s="21">
        <v>43867</v>
      </c>
      <c r="D355" s="5" t="s">
        <v>127</v>
      </c>
      <c r="E355" s="13">
        <v>4330.16</v>
      </c>
      <c r="F355" s="19" t="s">
        <v>47</v>
      </c>
    </row>
    <row r="356" spans="1:6" s="26" customFormat="1" ht="25.5" customHeight="1">
      <c r="A356" s="7">
        <v>338</v>
      </c>
      <c r="B356" s="7">
        <v>45</v>
      </c>
      <c r="C356" s="21">
        <v>43867</v>
      </c>
      <c r="D356" s="5" t="s">
        <v>175</v>
      </c>
      <c r="E356" s="13">
        <v>315731.65</v>
      </c>
      <c r="F356" s="19" t="s">
        <v>47</v>
      </c>
    </row>
    <row r="357" spans="1:6" s="26" customFormat="1" ht="15.75" customHeight="1">
      <c r="A357" s="7">
        <v>339</v>
      </c>
      <c r="B357" s="7">
        <v>46</v>
      </c>
      <c r="C357" s="21">
        <v>43867</v>
      </c>
      <c r="D357" s="5" t="s">
        <v>114</v>
      </c>
      <c r="E357" s="13">
        <v>2723.35</v>
      </c>
      <c r="F357" s="19" t="s">
        <v>49</v>
      </c>
    </row>
    <row r="358" spans="1:6" s="26" customFormat="1" ht="25.5" customHeight="1">
      <c r="A358" s="7">
        <v>340</v>
      </c>
      <c r="B358" s="7">
        <v>47</v>
      </c>
      <c r="C358" s="21">
        <v>43867</v>
      </c>
      <c r="D358" s="5" t="s">
        <v>167</v>
      </c>
      <c r="E358" s="13">
        <v>5275.4</v>
      </c>
      <c r="F358" s="19" t="s">
        <v>50</v>
      </c>
    </row>
    <row r="359" spans="1:6" s="26" customFormat="1" ht="25.5" customHeight="1">
      <c r="A359" s="7">
        <v>341</v>
      </c>
      <c r="B359" s="7">
        <v>48</v>
      </c>
      <c r="C359" s="21">
        <v>43867</v>
      </c>
      <c r="D359" s="5" t="s">
        <v>168</v>
      </c>
      <c r="E359" s="13">
        <v>45099.14</v>
      </c>
      <c r="F359" s="19" t="s">
        <v>50</v>
      </c>
    </row>
    <row r="360" spans="1:6" s="26" customFormat="1" ht="25.5" customHeight="1">
      <c r="A360" s="7">
        <v>342</v>
      </c>
      <c r="B360" s="7">
        <v>49</v>
      </c>
      <c r="C360" s="21">
        <v>43867</v>
      </c>
      <c r="D360" s="5" t="s">
        <v>172</v>
      </c>
      <c r="E360" s="13">
        <v>39375.45</v>
      </c>
      <c r="F360" s="19" t="s">
        <v>50</v>
      </c>
    </row>
    <row r="361" spans="1:6" s="26" customFormat="1" ht="25.5" customHeight="1">
      <c r="A361" s="7">
        <v>343</v>
      </c>
      <c r="B361" s="7">
        <v>50</v>
      </c>
      <c r="C361" s="21">
        <v>43867</v>
      </c>
      <c r="D361" s="5" t="s">
        <v>175</v>
      </c>
      <c r="E361" s="13">
        <v>55717.35</v>
      </c>
      <c r="F361" s="19" t="s">
        <v>50</v>
      </c>
    </row>
    <row r="362" spans="1:55" s="23" customFormat="1" ht="15.75" customHeight="1">
      <c r="A362" s="44" t="s">
        <v>176</v>
      </c>
      <c r="B362" s="45"/>
      <c r="C362" s="46"/>
      <c r="D362" s="27">
        <f>SUM(E339:E356)</f>
        <v>3153027.0799999996</v>
      </c>
      <c r="E362" s="27">
        <f>SUM(E357:E361)</f>
        <v>148190.69</v>
      </c>
      <c r="F362" s="27">
        <v>0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</row>
    <row r="363" spans="1:6" s="26" customFormat="1" ht="15.75" customHeight="1">
      <c r="A363" s="7">
        <v>344</v>
      </c>
      <c r="B363" s="7">
        <v>51</v>
      </c>
      <c r="C363" s="21">
        <v>43872</v>
      </c>
      <c r="D363" s="5" t="s">
        <v>122</v>
      </c>
      <c r="E363" s="13">
        <v>1260312.05</v>
      </c>
      <c r="F363" s="19" t="s">
        <v>9</v>
      </c>
    </row>
    <row r="364" spans="1:6" s="26" customFormat="1" ht="28.5">
      <c r="A364" s="7">
        <v>345</v>
      </c>
      <c r="B364" s="7">
        <v>52</v>
      </c>
      <c r="C364" s="21">
        <v>43872</v>
      </c>
      <c r="D364" s="5" t="s">
        <v>178</v>
      </c>
      <c r="E364" s="13">
        <v>572695.01</v>
      </c>
      <c r="F364" s="19" t="s">
        <v>9</v>
      </c>
    </row>
    <row r="365" spans="1:6" s="26" customFormat="1" ht="25.5" customHeight="1">
      <c r="A365" s="7">
        <v>346</v>
      </c>
      <c r="B365" s="7">
        <v>53</v>
      </c>
      <c r="C365" s="21">
        <v>43872</v>
      </c>
      <c r="D365" s="5" t="s">
        <v>179</v>
      </c>
      <c r="E365" s="13">
        <v>26488.8</v>
      </c>
      <c r="F365" s="19" t="s">
        <v>47</v>
      </c>
    </row>
    <row r="366" spans="1:6" s="26" customFormat="1" ht="25.5" customHeight="1">
      <c r="A366" s="7">
        <v>347</v>
      </c>
      <c r="B366" s="7">
        <v>54</v>
      </c>
      <c r="C366" s="21">
        <v>43872</v>
      </c>
      <c r="D366" s="5" t="s">
        <v>180</v>
      </c>
      <c r="E366" s="13">
        <v>130849.95</v>
      </c>
      <c r="F366" s="19" t="s">
        <v>47</v>
      </c>
    </row>
    <row r="367" spans="1:6" s="26" customFormat="1" ht="25.5" customHeight="1">
      <c r="A367" s="7">
        <v>348</v>
      </c>
      <c r="B367" s="7">
        <v>55</v>
      </c>
      <c r="C367" s="21">
        <v>43872</v>
      </c>
      <c r="D367" s="5" t="s">
        <v>181</v>
      </c>
      <c r="E367" s="13">
        <v>120698.13</v>
      </c>
      <c r="F367" s="19" t="s">
        <v>47</v>
      </c>
    </row>
    <row r="368" spans="1:6" s="26" customFormat="1" ht="25.5" customHeight="1">
      <c r="A368" s="7">
        <v>349</v>
      </c>
      <c r="B368" s="7">
        <v>56</v>
      </c>
      <c r="C368" s="21">
        <v>43872</v>
      </c>
      <c r="D368" s="5" t="s">
        <v>182</v>
      </c>
      <c r="E368" s="13">
        <v>292395.86</v>
      </c>
      <c r="F368" s="19" t="s">
        <v>47</v>
      </c>
    </row>
    <row r="369" spans="1:6" s="26" customFormat="1" ht="25.5" customHeight="1">
      <c r="A369" s="7">
        <v>350</v>
      </c>
      <c r="B369" s="7">
        <v>57</v>
      </c>
      <c r="C369" s="21">
        <v>43872</v>
      </c>
      <c r="D369" s="5" t="s">
        <v>183</v>
      </c>
      <c r="E369" s="13">
        <v>92486.99</v>
      </c>
      <c r="F369" s="19" t="s">
        <v>47</v>
      </c>
    </row>
    <row r="370" spans="1:6" s="26" customFormat="1" ht="25.5" customHeight="1">
      <c r="A370" s="7">
        <v>351</v>
      </c>
      <c r="B370" s="7">
        <v>58</v>
      </c>
      <c r="C370" s="21">
        <v>43872</v>
      </c>
      <c r="D370" s="5" t="s">
        <v>184</v>
      </c>
      <c r="E370" s="13">
        <v>89554.98</v>
      </c>
      <c r="F370" s="19" t="s">
        <v>47</v>
      </c>
    </row>
    <row r="371" spans="1:6" s="26" customFormat="1" ht="25.5" customHeight="1">
      <c r="A371" s="7">
        <v>352</v>
      </c>
      <c r="B371" s="7">
        <v>59</v>
      </c>
      <c r="C371" s="21">
        <v>43872</v>
      </c>
      <c r="D371" s="5" t="s">
        <v>185</v>
      </c>
      <c r="E371" s="13">
        <v>62438.06</v>
      </c>
      <c r="F371" s="19" t="s">
        <v>47</v>
      </c>
    </row>
    <row r="372" spans="1:6" s="26" customFormat="1" ht="25.5" customHeight="1">
      <c r="A372" s="7">
        <v>353</v>
      </c>
      <c r="B372" s="7">
        <v>60</v>
      </c>
      <c r="C372" s="21">
        <v>43872</v>
      </c>
      <c r="D372" s="5" t="s">
        <v>186</v>
      </c>
      <c r="E372" s="13">
        <v>36686.35</v>
      </c>
      <c r="F372" s="19" t="s">
        <v>47</v>
      </c>
    </row>
    <row r="373" spans="1:6" s="26" customFormat="1" ht="25.5" customHeight="1">
      <c r="A373" s="7">
        <v>354</v>
      </c>
      <c r="B373" s="7">
        <v>61</v>
      </c>
      <c r="C373" s="21">
        <v>43872</v>
      </c>
      <c r="D373" s="5" t="s">
        <v>44</v>
      </c>
      <c r="E373" s="13">
        <v>58140.28</v>
      </c>
      <c r="F373" s="19" t="s">
        <v>50</v>
      </c>
    </row>
    <row r="374" spans="1:6" s="26" customFormat="1" ht="25.5" customHeight="1">
      <c r="A374" s="7">
        <v>355</v>
      </c>
      <c r="B374" s="7">
        <v>62</v>
      </c>
      <c r="C374" s="21">
        <v>43872</v>
      </c>
      <c r="D374" s="5" t="s">
        <v>165</v>
      </c>
      <c r="E374" s="13">
        <v>64344.84</v>
      </c>
      <c r="F374" s="19" t="s">
        <v>50</v>
      </c>
    </row>
    <row r="375" spans="1:6" s="26" customFormat="1" ht="28.5">
      <c r="A375" s="7">
        <v>356</v>
      </c>
      <c r="B375" s="7">
        <v>63</v>
      </c>
      <c r="C375" s="21">
        <v>43872</v>
      </c>
      <c r="D375" s="5" t="s">
        <v>164</v>
      </c>
      <c r="E375" s="13">
        <v>126000.07</v>
      </c>
      <c r="F375" s="19" t="s">
        <v>50</v>
      </c>
    </row>
    <row r="376" spans="1:6" s="26" customFormat="1" ht="25.5" customHeight="1">
      <c r="A376" s="7">
        <v>357</v>
      </c>
      <c r="B376" s="7">
        <v>64</v>
      </c>
      <c r="C376" s="21">
        <v>43872</v>
      </c>
      <c r="D376" s="5" t="s">
        <v>165</v>
      </c>
      <c r="E376" s="13">
        <v>62554.37</v>
      </c>
      <c r="F376" s="19" t="s">
        <v>50</v>
      </c>
    </row>
    <row r="377" spans="1:6" s="26" customFormat="1" ht="28.5">
      <c r="A377" s="7">
        <v>358</v>
      </c>
      <c r="B377" s="7">
        <v>65</v>
      </c>
      <c r="C377" s="21">
        <v>43872</v>
      </c>
      <c r="D377" s="5" t="s">
        <v>65</v>
      </c>
      <c r="E377" s="13">
        <v>45693.37</v>
      </c>
      <c r="F377" s="19" t="s">
        <v>50</v>
      </c>
    </row>
    <row r="378" spans="1:6" s="26" customFormat="1" ht="25.5" customHeight="1">
      <c r="A378" s="7">
        <v>359</v>
      </c>
      <c r="B378" s="7">
        <v>66</v>
      </c>
      <c r="C378" s="21">
        <v>43872</v>
      </c>
      <c r="D378" s="5" t="s">
        <v>155</v>
      </c>
      <c r="E378" s="13">
        <v>512721.68</v>
      </c>
      <c r="F378" s="19" t="s">
        <v>50</v>
      </c>
    </row>
    <row r="379" spans="1:6" s="26" customFormat="1" ht="25.5" customHeight="1">
      <c r="A379" s="7">
        <v>360</v>
      </c>
      <c r="B379" s="7">
        <v>67</v>
      </c>
      <c r="C379" s="21">
        <v>43872</v>
      </c>
      <c r="D379" s="5" t="s">
        <v>113</v>
      </c>
      <c r="E379" s="13">
        <v>108003.44</v>
      </c>
      <c r="F379" s="19" t="s">
        <v>50</v>
      </c>
    </row>
    <row r="380" spans="1:6" s="26" customFormat="1" ht="25.5" customHeight="1">
      <c r="A380" s="7">
        <v>361</v>
      </c>
      <c r="B380" s="7">
        <v>68</v>
      </c>
      <c r="C380" s="21">
        <v>43872</v>
      </c>
      <c r="D380" s="5" t="s">
        <v>113</v>
      </c>
      <c r="E380" s="13">
        <v>91815.03</v>
      </c>
      <c r="F380" s="19" t="s">
        <v>50</v>
      </c>
    </row>
    <row r="381" spans="1:6" s="26" customFormat="1" ht="25.5" customHeight="1">
      <c r="A381" s="7">
        <v>362</v>
      </c>
      <c r="B381" s="7">
        <v>69</v>
      </c>
      <c r="C381" s="21">
        <v>43872</v>
      </c>
      <c r="D381" s="5" t="s">
        <v>46</v>
      </c>
      <c r="E381" s="13">
        <v>6523.11</v>
      </c>
      <c r="F381" s="19" t="s">
        <v>50</v>
      </c>
    </row>
    <row r="382" spans="1:6" s="26" customFormat="1" ht="25.5" customHeight="1">
      <c r="A382" s="7">
        <v>363</v>
      </c>
      <c r="B382" s="7">
        <v>70</v>
      </c>
      <c r="C382" s="21">
        <v>43872</v>
      </c>
      <c r="D382" s="5" t="s">
        <v>155</v>
      </c>
      <c r="E382" s="13">
        <v>23141.8</v>
      </c>
      <c r="F382" s="19" t="s">
        <v>50</v>
      </c>
    </row>
    <row r="383" spans="1:6" s="26" customFormat="1" ht="25.5" customHeight="1">
      <c r="A383" s="7">
        <v>364</v>
      </c>
      <c r="B383" s="7">
        <v>71</v>
      </c>
      <c r="C383" s="21">
        <v>43872</v>
      </c>
      <c r="D383" s="5" t="s">
        <v>143</v>
      </c>
      <c r="E383" s="13">
        <v>69177.14</v>
      </c>
      <c r="F383" s="19" t="s">
        <v>50</v>
      </c>
    </row>
    <row r="384" spans="1:6" s="26" customFormat="1" ht="25.5" customHeight="1">
      <c r="A384" s="7">
        <v>365</v>
      </c>
      <c r="B384" s="7">
        <v>72</v>
      </c>
      <c r="C384" s="21">
        <v>43872</v>
      </c>
      <c r="D384" s="5" t="s">
        <v>158</v>
      </c>
      <c r="E384" s="13">
        <v>8294.65</v>
      </c>
      <c r="F384" s="19" t="s">
        <v>50</v>
      </c>
    </row>
    <row r="385" spans="1:6" s="26" customFormat="1" ht="25.5" customHeight="1">
      <c r="A385" s="7">
        <v>366</v>
      </c>
      <c r="B385" s="7">
        <v>73</v>
      </c>
      <c r="C385" s="21">
        <v>43872</v>
      </c>
      <c r="D385" s="5" t="s">
        <v>44</v>
      </c>
      <c r="E385" s="13">
        <v>120007.42</v>
      </c>
      <c r="F385" s="19" t="s">
        <v>50</v>
      </c>
    </row>
    <row r="386" spans="1:6" s="26" customFormat="1" ht="25.5" customHeight="1">
      <c r="A386" s="7">
        <v>367</v>
      </c>
      <c r="B386" s="7">
        <v>74</v>
      </c>
      <c r="C386" s="21">
        <v>43872</v>
      </c>
      <c r="D386" s="5" t="s">
        <v>159</v>
      </c>
      <c r="E386" s="13">
        <v>6605.28</v>
      </c>
      <c r="F386" s="19" t="s">
        <v>50</v>
      </c>
    </row>
    <row r="387" spans="1:6" s="26" customFormat="1" ht="25.5" customHeight="1">
      <c r="A387" s="7">
        <v>368</v>
      </c>
      <c r="B387" s="7">
        <v>75</v>
      </c>
      <c r="C387" s="21">
        <v>43872</v>
      </c>
      <c r="D387" s="5" t="s">
        <v>77</v>
      </c>
      <c r="E387" s="13">
        <v>6407.31</v>
      </c>
      <c r="F387" s="19" t="s">
        <v>50</v>
      </c>
    </row>
    <row r="388" spans="1:6" s="26" customFormat="1" ht="28.5">
      <c r="A388" s="7">
        <v>369</v>
      </c>
      <c r="B388" s="7">
        <v>76</v>
      </c>
      <c r="C388" s="21">
        <v>43872</v>
      </c>
      <c r="D388" s="5" t="s">
        <v>160</v>
      </c>
      <c r="E388" s="13">
        <v>6725.46</v>
      </c>
      <c r="F388" s="19" t="s">
        <v>50</v>
      </c>
    </row>
    <row r="389" spans="1:6" s="26" customFormat="1" ht="28.5">
      <c r="A389" s="7">
        <v>370</v>
      </c>
      <c r="B389" s="7">
        <v>77</v>
      </c>
      <c r="C389" s="21">
        <v>43872</v>
      </c>
      <c r="D389" s="5" t="s">
        <v>118</v>
      </c>
      <c r="E389" s="13">
        <v>7727.73</v>
      </c>
      <c r="F389" s="19" t="s">
        <v>50</v>
      </c>
    </row>
    <row r="390" spans="1:6" s="26" customFormat="1" ht="25.5" customHeight="1">
      <c r="A390" s="7">
        <v>371</v>
      </c>
      <c r="B390" s="7">
        <v>78</v>
      </c>
      <c r="C390" s="21">
        <v>43872</v>
      </c>
      <c r="D390" s="5" t="s">
        <v>161</v>
      </c>
      <c r="E390" s="13">
        <v>5738.42</v>
      </c>
      <c r="F390" s="19" t="s">
        <v>50</v>
      </c>
    </row>
    <row r="391" spans="1:6" s="26" customFormat="1" ht="25.5" customHeight="1">
      <c r="A391" s="7">
        <v>372</v>
      </c>
      <c r="B391" s="7">
        <v>79</v>
      </c>
      <c r="C391" s="21">
        <v>43872</v>
      </c>
      <c r="D391" s="5" t="s">
        <v>162</v>
      </c>
      <c r="E391" s="13">
        <v>10734.05</v>
      </c>
      <c r="F391" s="19" t="s">
        <v>50</v>
      </c>
    </row>
    <row r="392" spans="1:6" s="26" customFormat="1" ht="25.5" customHeight="1">
      <c r="A392" s="7">
        <v>373</v>
      </c>
      <c r="B392" s="7">
        <v>80</v>
      </c>
      <c r="C392" s="21">
        <v>43872</v>
      </c>
      <c r="D392" s="5" t="s">
        <v>163</v>
      </c>
      <c r="E392" s="13">
        <v>9966.58</v>
      </c>
      <c r="F392" s="19" t="s">
        <v>50</v>
      </c>
    </row>
    <row r="393" spans="1:6" s="26" customFormat="1" ht="25.5" customHeight="1">
      <c r="A393" s="7">
        <v>374</v>
      </c>
      <c r="B393" s="7">
        <v>81</v>
      </c>
      <c r="C393" s="21">
        <v>43872</v>
      </c>
      <c r="D393" s="5" t="s">
        <v>133</v>
      </c>
      <c r="E393" s="13">
        <v>54616.44</v>
      </c>
      <c r="F393" s="19" t="s">
        <v>50</v>
      </c>
    </row>
    <row r="394" spans="1:6" s="26" customFormat="1" ht="25.5" customHeight="1">
      <c r="A394" s="7">
        <v>375</v>
      </c>
      <c r="B394" s="7">
        <v>82</v>
      </c>
      <c r="C394" s="21">
        <v>43872</v>
      </c>
      <c r="D394" s="5" t="s">
        <v>169</v>
      </c>
      <c r="E394" s="13">
        <v>23948.12</v>
      </c>
      <c r="F394" s="19" t="s">
        <v>50</v>
      </c>
    </row>
    <row r="395" spans="1:6" s="26" customFormat="1" ht="28.5">
      <c r="A395" s="7">
        <v>376</v>
      </c>
      <c r="B395" s="7">
        <v>83</v>
      </c>
      <c r="C395" s="21">
        <v>43872</v>
      </c>
      <c r="D395" s="5" t="s">
        <v>170</v>
      </c>
      <c r="E395" s="13">
        <v>23433.35</v>
      </c>
      <c r="F395" s="19" t="s">
        <v>50</v>
      </c>
    </row>
    <row r="396" spans="1:6" s="26" customFormat="1" ht="25.5" customHeight="1">
      <c r="A396" s="7">
        <v>377</v>
      </c>
      <c r="B396" s="7">
        <v>84</v>
      </c>
      <c r="C396" s="21">
        <v>43872</v>
      </c>
      <c r="D396" s="5" t="s">
        <v>171</v>
      </c>
      <c r="E396" s="13">
        <v>123188.07</v>
      </c>
      <c r="F396" s="19" t="s">
        <v>50</v>
      </c>
    </row>
    <row r="397" spans="1:6" s="26" customFormat="1" ht="25.5" customHeight="1">
      <c r="A397" s="7">
        <v>378</v>
      </c>
      <c r="B397" s="7">
        <v>85</v>
      </c>
      <c r="C397" s="21">
        <v>43872</v>
      </c>
      <c r="D397" s="5" t="s">
        <v>16</v>
      </c>
      <c r="E397" s="13">
        <v>72872.91</v>
      </c>
      <c r="F397" s="19" t="s">
        <v>50</v>
      </c>
    </row>
    <row r="398" spans="1:6" s="26" customFormat="1" ht="25.5" customHeight="1">
      <c r="A398" s="7">
        <v>379</v>
      </c>
      <c r="B398" s="7">
        <v>86</v>
      </c>
      <c r="C398" s="21">
        <v>43872</v>
      </c>
      <c r="D398" s="5" t="s">
        <v>14</v>
      </c>
      <c r="E398" s="13">
        <v>267980.34</v>
      </c>
      <c r="F398" s="19" t="s">
        <v>50</v>
      </c>
    </row>
    <row r="399" spans="1:6" s="26" customFormat="1" ht="25.5" customHeight="1">
      <c r="A399" s="7">
        <v>380</v>
      </c>
      <c r="B399" s="7">
        <v>87</v>
      </c>
      <c r="C399" s="21">
        <v>43872</v>
      </c>
      <c r="D399" s="5" t="s">
        <v>182</v>
      </c>
      <c r="E399" s="13">
        <v>53899.73</v>
      </c>
      <c r="F399" s="19" t="s">
        <v>50</v>
      </c>
    </row>
    <row r="400" spans="1:6" s="26" customFormat="1" ht="25.5" customHeight="1">
      <c r="A400" s="7">
        <v>381</v>
      </c>
      <c r="B400" s="7">
        <v>88</v>
      </c>
      <c r="C400" s="21">
        <v>43872</v>
      </c>
      <c r="D400" s="5" t="s">
        <v>183</v>
      </c>
      <c r="E400" s="13">
        <v>17980.56</v>
      </c>
      <c r="F400" s="19" t="s">
        <v>50</v>
      </c>
    </row>
    <row r="401" spans="1:6" s="26" customFormat="1" ht="25.5" customHeight="1">
      <c r="A401" s="7">
        <v>382</v>
      </c>
      <c r="B401" s="7">
        <v>89</v>
      </c>
      <c r="C401" s="21">
        <v>43872</v>
      </c>
      <c r="D401" s="5" t="s">
        <v>184</v>
      </c>
      <c r="E401" s="13">
        <v>17410.54</v>
      </c>
      <c r="F401" s="19" t="s">
        <v>50</v>
      </c>
    </row>
    <row r="402" spans="1:6" s="26" customFormat="1" ht="25.5" customHeight="1">
      <c r="A402" s="7">
        <v>383</v>
      </c>
      <c r="B402" s="7">
        <v>90</v>
      </c>
      <c r="C402" s="21">
        <v>43872</v>
      </c>
      <c r="D402" s="5" t="s">
        <v>185</v>
      </c>
      <c r="E402" s="13">
        <v>12138.69</v>
      </c>
      <c r="F402" s="19" t="s">
        <v>50</v>
      </c>
    </row>
    <row r="403" spans="1:6" s="26" customFormat="1" ht="25.5" customHeight="1">
      <c r="A403" s="7">
        <v>384</v>
      </c>
      <c r="B403" s="7">
        <v>91</v>
      </c>
      <c r="C403" s="21">
        <v>43872</v>
      </c>
      <c r="D403" s="5" t="s">
        <v>114</v>
      </c>
      <c r="E403" s="13">
        <v>2916.12</v>
      </c>
      <c r="F403" s="19" t="s">
        <v>50</v>
      </c>
    </row>
    <row r="404" spans="1:6" s="26" customFormat="1" ht="25.5" customHeight="1">
      <c r="A404" s="7">
        <v>385</v>
      </c>
      <c r="B404" s="7">
        <v>92</v>
      </c>
      <c r="C404" s="21">
        <v>43872</v>
      </c>
      <c r="D404" s="5" t="s">
        <v>173</v>
      </c>
      <c r="E404" s="13">
        <v>347.18</v>
      </c>
      <c r="F404" s="19" t="s">
        <v>50</v>
      </c>
    </row>
    <row r="405" spans="1:6" s="26" customFormat="1" ht="25.5" customHeight="1">
      <c r="A405" s="7">
        <v>386</v>
      </c>
      <c r="B405" s="7">
        <v>93</v>
      </c>
      <c r="C405" s="21">
        <v>43872</v>
      </c>
      <c r="D405" s="5" t="s">
        <v>125</v>
      </c>
      <c r="E405" s="13">
        <v>3436.78</v>
      </c>
      <c r="F405" s="19" t="s">
        <v>50</v>
      </c>
    </row>
    <row r="406" spans="1:6" s="26" customFormat="1" ht="25.5" customHeight="1">
      <c r="A406" s="7">
        <v>387</v>
      </c>
      <c r="B406" s="7">
        <v>94</v>
      </c>
      <c r="C406" s="21">
        <v>43872</v>
      </c>
      <c r="D406" s="5" t="s">
        <v>174</v>
      </c>
      <c r="E406" s="13">
        <v>431.34</v>
      </c>
      <c r="F406" s="19" t="s">
        <v>50</v>
      </c>
    </row>
    <row r="407" spans="1:6" s="26" customFormat="1" ht="25.5" customHeight="1">
      <c r="A407" s="7">
        <v>388</v>
      </c>
      <c r="B407" s="7">
        <v>95</v>
      </c>
      <c r="C407" s="21">
        <v>43872</v>
      </c>
      <c r="D407" s="5" t="s">
        <v>174</v>
      </c>
      <c r="E407" s="13">
        <v>490.25</v>
      </c>
      <c r="F407" s="19" t="s">
        <v>50</v>
      </c>
    </row>
    <row r="408" spans="1:6" s="26" customFormat="1" ht="25.5" customHeight="1">
      <c r="A408" s="7">
        <v>389</v>
      </c>
      <c r="B408" s="7">
        <v>96</v>
      </c>
      <c r="C408" s="21">
        <v>43872</v>
      </c>
      <c r="D408" s="5" t="s">
        <v>126</v>
      </c>
      <c r="E408" s="13">
        <v>344.67</v>
      </c>
      <c r="F408" s="19" t="s">
        <v>50</v>
      </c>
    </row>
    <row r="409" spans="1:6" s="26" customFormat="1" ht="25.5" customHeight="1">
      <c r="A409" s="7">
        <v>390</v>
      </c>
      <c r="B409" s="7">
        <v>97</v>
      </c>
      <c r="C409" s="21">
        <v>43872</v>
      </c>
      <c r="D409" s="5" t="s">
        <v>127</v>
      </c>
      <c r="E409" s="13">
        <v>841.84</v>
      </c>
      <c r="F409" s="19" t="s">
        <v>50</v>
      </c>
    </row>
    <row r="410" spans="1:6" s="26" customFormat="1" ht="25.5" customHeight="1">
      <c r="A410" s="7">
        <v>391</v>
      </c>
      <c r="B410" s="7">
        <v>98</v>
      </c>
      <c r="C410" s="21">
        <v>43872</v>
      </c>
      <c r="D410" s="5" t="s">
        <v>116</v>
      </c>
      <c r="E410" s="13">
        <v>1784.28</v>
      </c>
      <c r="F410" s="19" t="s">
        <v>50</v>
      </c>
    </row>
    <row r="411" spans="1:6" s="26" customFormat="1" ht="25.5" customHeight="1">
      <c r="A411" s="7">
        <v>392</v>
      </c>
      <c r="B411" s="7">
        <v>99</v>
      </c>
      <c r="C411" s="21">
        <v>43872</v>
      </c>
      <c r="D411" s="5" t="s">
        <v>118</v>
      </c>
      <c r="E411" s="13">
        <v>4361.99</v>
      </c>
      <c r="F411" s="19" t="s">
        <v>50</v>
      </c>
    </row>
    <row r="412" spans="1:6" s="26" customFormat="1" ht="42.75">
      <c r="A412" s="7">
        <v>393</v>
      </c>
      <c r="B412" s="7">
        <v>100</v>
      </c>
      <c r="C412" s="21">
        <v>43872</v>
      </c>
      <c r="D412" s="5" t="s">
        <v>117</v>
      </c>
      <c r="E412" s="13">
        <v>4154.85</v>
      </c>
      <c r="F412" s="19" t="s">
        <v>50</v>
      </c>
    </row>
    <row r="413" spans="1:6" s="26" customFormat="1" ht="25.5" customHeight="1">
      <c r="A413" s="7">
        <v>394</v>
      </c>
      <c r="B413" s="7">
        <v>101</v>
      </c>
      <c r="C413" s="21">
        <v>43872</v>
      </c>
      <c r="D413" s="5" t="s">
        <v>119</v>
      </c>
      <c r="E413" s="13">
        <v>557.14</v>
      </c>
      <c r="F413" s="19" t="s">
        <v>50</v>
      </c>
    </row>
    <row r="414" spans="1:6" s="26" customFormat="1" ht="25.5" customHeight="1">
      <c r="A414" s="7">
        <v>395</v>
      </c>
      <c r="B414" s="7">
        <v>102</v>
      </c>
      <c r="C414" s="21">
        <v>43872</v>
      </c>
      <c r="D414" s="5" t="s">
        <v>115</v>
      </c>
      <c r="E414" s="13">
        <v>154.79</v>
      </c>
      <c r="F414" s="19" t="s">
        <v>50</v>
      </c>
    </row>
    <row r="415" spans="1:6" s="26" customFormat="1" ht="25.5" customHeight="1">
      <c r="A415" s="7">
        <v>396</v>
      </c>
      <c r="B415" s="7">
        <v>103</v>
      </c>
      <c r="C415" s="21">
        <v>43872</v>
      </c>
      <c r="D415" s="5" t="s">
        <v>186</v>
      </c>
      <c r="E415" s="13">
        <v>6474.06</v>
      </c>
      <c r="F415" s="19" t="s">
        <v>50</v>
      </c>
    </row>
    <row r="416" spans="1:6" s="26" customFormat="1" ht="25.5" customHeight="1">
      <c r="A416" s="7">
        <v>397</v>
      </c>
      <c r="B416" s="7">
        <v>104</v>
      </c>
      <c r="C416" s="21">
        <v>43872</v>
      </c>
      <c r="D416" s="5" t="s">
        <v>179</v>
      </c>
      <c r="E416" s="13">
        <v>6622.2</v>
      </c>
      <c r="F416" s="19" t="s">
        <v>50</v>
      </c>
    </row>
    <row r="417" spans="1:6" s="26" customFormat="1" ht="25.5" customHeight="1">
      <c r="A417" s="7">
        <v>398</v>
      </c>
      <c r="B417" s="7">
        <v>105</v>
      </c>
      <c r="C417" s="21">
        <v>43872</v>
      </c>
      <c r="D417" s="5" t="s">
        <v>180</v>
      </c>
      <c r="E417" s="13">
        <v>23091.16</v>
      </c>
      <c r="F417" s="19" t="s">
        <v>50</v>
      </c>
    </row>
    <row r="418" spans="1:6" s="26" customFormat="1" ht="25.5" customHeight="1">
      <c r="A418" s="7">
        <v>399</v>
      </c>
      <c r="B418" s="7">
        <v>106</v>
      </c>
      <c r="C418" s="21">
        <v>43872</v>
      </c>
      <c r="D418" s="5" t="s">
        <v>181</v>
      </c>
      <c r="E418" s="13">
        <v>21299.67</v>
      </c>
      <c r="F418" s="19" t="s">
        <v>50</v>
      </c>
    </row>
    <row r="419" spans="1:55" s="23" customFormat="1" ht="15.75" customHeight="1">
      <c r="A419" s="41" t="s">
        <v>177</v>
      </c>
      <c r="B419" s="42"/>
      <c r="C419" s="43"/>
      <c r="D419" s="25">
        <f>SUM(E363:E372)</f>
        <v>2684606.18</v>
      </c>
      <c r="E419" s="25">
        <f>SUM(E373:E418)</f>
        <v>2095099.1000000003</v>
      </c>
      <c r="F419" s="25">
        <v>0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</row>
    <row r="420" spans="1:6" s="26" customFormat="1" ht="25.5" customHeight="1">
      <c r="A420" s="7">
        <v>400</v>
      </c>
      <c r="B420" s="7">
        <v>107</v>
      </c>
      <c r="C420" s="21">
        <v>43874</v>
      </c>
      <c r="D420" s="5" t="s">
        <v>103</v>
      </c>
      <c r="E420" s="13">
        <v>420000</v>
      </c>
      <c r="F420" s="19" t="s">
        <v>9</v>
      </c>
    </row>
    <row r="421" spans="1:6" s="26" customFormat="1" ht="25.5" customHeight="1">
      <c r="A421" s="7">
        <v>401</v>
      </c>
      <c r="B421" s="7">
        <v>108</v>
      </c>
      <c r="C421" s="21">
        <v>43874</v>
      </c>
      <c r="D421" s="5" t="s">
        <v>46</v>
      </c>
      <c r="E421" s="13">
        <v>150000</v>
      </c>
      <c r="F421" s="19" t="s">
        <v>9</v>
      </c>
    </row>
    <row r="422" spans="1:6" s="26" customFormat="1" ht="25.5" customHeight="1">
      <c r="A422" s="7">
        <v>402</v>
      </c>
      <c r="B422" s="7">
        <v>109</v>
      </c>
      <c r="C422" s="21">
        <v>43874</v>
      </c>
      <c r="D422" s="5" t="s">
        <v>187</v>
      </c>
      <c r="E422" s="13">
        <v>680000</v>
      </c>
      <c r="F422" s="19" t="s">
        <v>9</v>
      </c>
    </row>
    <row r="423" spans="1:6" s="26" customFormat="1" ht="25.5" customHeight="1">
      <c r="A423" s="7">
        <v>403</v>
      </c>
      <c r="B423" s="7">
        <v>110</v>
      </c>
      <c r="C423" s="21">
        <v>43874</v>
      </c>
      <c r="D423" s="5" t="s">
        <v>188</v>
      </c>
      <c r="E423" s="13">
        <v>218131.5</v>
      </c>
      <c r="F423" s="19" t="s">
        <v>9</v>
      </c>
    </row>
    <row r="424" spans="1:6" s="26" customFormat="1" ht="25.5" customHeight="1">
      <c r="A424" s="7">
        <v>404</v>
      </c>
      <c r="B424" s="7">
        <v>111</v>
      </c>
      <c r="C424" s="21">
        <v>43874</v>
      </c>
      <c r="D424" s="5" t="s">
        <v>189</v>
      </c>
      <c r="E424" s="13">
        <v>100608.25</v>
      </c>
      <c r="F424" s="19" t="s">
        <v>9</v>
      </c>
    </row>
    <row r="425" spans="1:6" s="26" customFormat="1" ht="25.5" customHeight="1">
      <c r="A425" s="7">
        <v>405</v>
      </c>
      <c r="B425" s="7">
        <v>112</v>
      </c>
      <c r="C425" s="21">
        <v>43874</v>
      </c>
      <c r="D425" s="5" t="s">
        <v>44</v>
      </c>
      <c r="E425" s="13">
        <v>354358.34</v>
      </c>
      <c r="F425" s="19" t="s">
        <v>47</v>
      </c>
    </row>
    <row r="426" spans="1:6" s="26" customFormat="1" ht="25.5" customHeight="1">
      <c r="A426" s="7">
        <v>406</v>
      </c>
      <c r="B426" s="7">
        <v>113</v>
      </c>
      <c r="C426" s="21">
        <v>43874</v>
      </c>
      <c r="D426" s="5" t="s">
        <v>190</v>
      </c>
      <c r="E426" s="13">
        <v>21585.6</v>
      </c>
      <c r="F426" s="19" t="s">
        <v>47</v>
      </c>
    </row>
    <row r="427" spans="1:6" s="26" customFormat="1" ht="25.5" customHeight="1">
      <c r="A427" s="7">
        <v>407</v>
      </c>
      <c r="B427" s="7">
        <v>114</v>
      </c>
      <c r="C427" s="21">
        <v>43874</v>
      </c>
      <c r="D427" s="5" t="s">
        <v>44</v>
      </c>
      <c r="E427" s="13">
        <v>65321.79</v>
      </c>
      <c r="F427" s="19" t="s">
        <v>50</v>
      </c>
    </row>
    <row r="428" spans="1:6" s="26" customFormat="1" ht="25.5" customHeight="1">
      <c r="A428" s="7">
        <v>408</v>
      </c>
      <c r="B428" s="7">
        <v>115</v>
      </c>
      <c r="C428" s="21">
        <v>43874</v>
      </c>
      <c r="D428" s="5" t="s">
        <v>191</v>
      </c>
      <c r="E428" s="13">
        <v>5396.4</v>
      </c>
      <c r="F428" s="19" t="s">
        <v>50</v>
      </c>
    </row>
    <row r="429" spans="1:55" s="23" customFormat="1" ht="15.75" customHeight="1">
      <c r="A429" s="44" t="s">
        <v>192</v>
      </c>
      <c r="B429" s="45"/>
      <c r="C429" s="46"/>
      <c r="D429" s="27">
        <f>E420+E421+E422+E423+E424+E425+E426</f>
        <v>1944683.6900000002</v>
      </c>
      <c r="E429" s="27">
        <f>E427+E428</f>
        <v>70718.19</v>
      </c>
      <c r="F429" s="27">
        <v>0</v>
      </c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</row>
    <row r="430" spans="1:6" s="26" customFormat="1" ht="25.5" customHeight="1">
      <c r="A430" s="7">
        <v>409</v>
      </c>
      <c r="B430" s="7">
        <v>116</v>
      </c>
      <c r="C430" s="21">
        <v>43875</v>
      </c>
      <c r="D430" s="5" t="s">
        <v>193</v>
      </c>
      <c r="E430" s="13">
        <v>32908.08</v>
      </c>
      <c r="F430" s="19" t="s">
        <v>47</v>
      </c>
    </row>
    <row r="431" spans="1:6" s="26" customFormat="1" ht="25.5" customHeight="1">
      <c r="A431" s="7">
        <v>410</v>
      </c>
      <c r="B431" s="7">
        <v>117</v>
      </c>
      <c r="C431" s="21">
        <v>43875</v>
      </c>
      <c r="D431" s="5" t="s">
        <v>194</v>
      </c>
      <c r="E431" s="13">
        <v>338662.33</v>
      </c>
      <c r="F431" s="19" t="s">
        <v>47</v>
      </c>
    </row>
    <row r="432" spans="1:6" s="26" customFormat="1" ht="25.5" customHeight="1">
      <c r="A432" s="7">
        <v>411</v>
      </c>
      <c r="B432" s="7">
        <v>118</v>
      </c>
      <c r="C432" s="21">
        <v>43875</v>
      </c>
      <c r="D432" s="5" t="s">
        <v>195</v>
      </c>
      <c r="E432" s="13">
        <v>131761.64</v>
      </c>
      <c r="F432" s="19" t="s">
        <v>47</v>
      </c>
    </row>
    <row r="433" spans="1:6" s="26" customFormat="1" ht="25.5" customHeight="1">
      <c r="A433" s="7">
        <v>412</v>
      </c>
      <c r="B433" s="7">
        <v>119</v>
      </c>
      <c r="C433" s="21">
        <v>43875</v>
      </c>
      <c r="D433" s="5" t="s">
        <v>196</v>
      </c>
      <c r="E433" s="13">
        <v>174605.75</v>
      </c>
      <c r="F433" s="19" t="s">
        <v>47</v>
      </c>
    </row>
    <row r="434" spans="1:6" s="26" customFormat="1" ht="25.5" customHeight="1">
      <c r="A434" s="7">
        <v>413</v>
      </c>
      <c r="B434" s="7">
        <v>120</v>
      </c>
      <c r="C434" s="21">
        <v>43875</v>
      </c>
      <c r="D434" s="5" t="s">
        <v>196</v>
      </c>
      <c r="E434" s="13">
        <v>30812.78</v>
      </c>
      <c r="F434" s="19" t="s">
        <v>47</v>
      </c>
    </row>
    <row r="435" spans="1:6" s="26" customFormat="1" ht="25.5" customHeight="1">
      <c r="A435" s="7">
        <v>414</v>
      </c>
      <c r="B435" s="7">
        <v>121</v>
      </c>
      <c r="C435" s="21">
        <v>43875</v>
      </c>
      <c r="D435" s="5" t="s">
        <v>193</v>
      </c>
      <c r="E435" s="13">
        <v>5807.31</v>
      </c>
      <c r="F435" s="19" t="s">
        <v>50</v>
      </c>
    </row>
    <row r="436" spans="1:6" s="26" customFormat="1" ht="25.5" customHeight="1">
      <c r="A436" s="7">
        <v>415</v>
      </c>
      <c r="B436" s="7">
        <v>122</v>
      </c>
      <c r="C436" s="21">
        <v>43875</v>
      </c>
      <c r="D436" s="5" t="s">
        <v>194</v>
      </c>
      <c r="E436" s="13">
        <v>59763.94</v>
      </c>
      <c r="F436" s="19" t="s">
        <v>50</v>
      </c>
    </row>
    <row r="437" spans="1:6" s="26" customFormat="1" ht="25.5" customHeight="1">
      <c r="A437" s="7">
        <v>416</v>
      </c>
      <c r="B437" s="7">
        <v>123</v>
      </c>
      <c r="C437" s="21">
        <v>43875</v>
      </c>
      <c r="D437" s="5" t="s">
        <v>195</v>
      </c>
      <c r="E437" s="13">
        <v>32940.41</v>
      </c>
      <c r="F437" s="19" t="s">
        <v>50</v>
      </c>
    </row>
    <row r="438" spans="1:55" s="23" customFormat="1" ht="15.75" customHeight="1">
      <c r="A438" s="41" t="s">
        <v>197</v>
      </c>
      <c r="B438" s="42"/>
      <c r="C438" s="43"/>
      <c r="D438" s="25">
        <f>E430+E431+E432+E433+E434</f>
        <v>708750.5800000001</v>
      </c>
      <c r="E438" s="25">
        <f>E435+E436+E437</f>
        <v>98511.66</v>
      </c>
      <c r="F438" s="25">
        <v>0</v>
      </c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</row>
    <row r="439" spans="1:6" s="26" customFormat="1" ht="25.5" customHeight="1">
      <c r="A439" s="7">
        <v>417</v>
      </c>
      <c r="B439" s="7">
        <v>124</v>
      </c>
      <c r="C439" s="21">
        <v>43878</v>
      </c>
      <c r="D439" s="5" t="s">
        <v>198</v>
      </c>
      <c r="E439" s="13">
        <v>1471879.2</v>
      </c>
      <c r="F439" s="19" t="s">
        <v>29</v>
      </c>
    </row>
    <row r="440" spans="1:6" s="26" customFormat="1" ht="42.75">
      <c r="A440" s="7">
        <v>418</v>
      </c>
      <c r="B440" s="7">
        <v>125</v>
      </c>
      <c r="C440" s="21">
        <v>43878</v>
      </c>
      <c r="D440" s="5" t="s">
        <v>199</v>
      </c>
      <c r="E440" s="13">
        <v>69595.66</v>
      </c>
      <c r="F440" s="19" t="s">
        <v>47</v>
      </c>
    </row>
    <row r="441" spans="1:6" s="26" customFormat="1" ht="25.5" customHeight="1">
      <c r="A441" s="7">
        <v>419</v>
      </c>
      <c r="B441" s="7">
        <v>126</v>
      </c>
      <c r="C441" s="21">
        <v>43878</v>
      </c>
      <c r="D441" s="5" t="s">
        <v>200</v>
      </c>
      <c r="E441" s="13">
        <v>66722.38</v>
      </c>
      <c r="F441" s="19" t="s">
        <v>47</v>
      </c>
    </row>
    <row r="442" spans="1:6" s="26" customFormat="1" ht="25.5" customHeight="1">
      <c r="A442" s="7">
        <v>420</v>
      </c>
      <c r="B442" s="7">
        <v>127</v>
      </c>
      <c r="C442" s="21">
        <v>43878</v>
      </c>
      <c r="D442" s="5" t="s">
        <v>62</v>
      </c>
      <c r="E442" s="13">
        <v>72969.19</v>
      </c>
      <c r="F442" s="19" t="s">
        <v>47</v>
      </c>
    </row>
    <row r="443" spans="1:6" s="26" customFormat="1" ht="25.5" customHeight="1">
      <c r="A443" s="7">
        <v>421</v>
      </c>
      <c r="B443" s="7">
        <v>128</v>
      </c>
      <c r="C443" s="21">
        <v>43878</v>
      </c>
      <c r="D443" s="5" t="s">
        <v>201</v>
      </c>
      <c r="E443" s="13">
        <v>53379.83</v>
      </c>
      <c r="F443" s="19" t="s">
        <v>47</v>
      </c>
    </row>
    <row r="444" spans="1:6" s="26" customFormat="1" ht="25.5" customHeight="1">
      <c r="A444" s="7">
        <v>422</v>
      </c>
      <c r="B444" s="7">
        <v>129</v>
      </c>
      <c r="C444" s="21">
        <v>43878</v>
      </c>
      <c r="D444" s="5" t="s">
        <v>202</v>
      </c>
      <c r="E444" s="13">
        <v>32045.17</v>
      </c>
      <c r="F444" s="19" t="s">
        <v>47</v>
      </c>
    </row>
    <row r="445" spans="1:6" s="26" customFormat="1" ht="25.5" customHeight="1">
      <c r="A445" s="7">
        <v>423</v>
      </c>
      <c r="B445" s="7">
        <v>130</v>
      </c>
      <c r="C445" s="21">
        <v>43878</v>
      </c>
      <c r="D445" s="5" t="s">
        <v>203</v>
      </c>
      <c r="E445" s="13">
        <v>33705.37</v>
      </c>
      <c r="F445" s="19" t="s">
        <v>47</v>
      </c>
    </row>
    <row r="446" spans="1:6" s="26" customFormat="1" ht="25.5" customHeight="1">
      <c r="A446" s="7">
        <v>424</v>
      </c>
      <c r="B446" s="7">
        <v>131</v>
      </c>
      <c r="C446" s="21">
        <v>43878</v>
      </c>
      <c r="D446" s="5" t="s">
        <v>204</v>
      </c>
      <c r="E446" s="13">
        <v>9892.43</v>
      </c>
      <c r="F446" s="19" t="s">
        <v>47</v>
      </c>
    </row>
    <row r="447" spans="1:6" s="26" customFormat="1" ht="25.5" customHeight="1">
      <c r="A447" s="7">
        <v>425</v>
      </c>
      <c r="B447" s="7">
        <v>132</v>
      </c>
      <c r="C447" s="21">
        <v>43878</v>
      </c>
      <c r="D447" s="5" t="s">
        <v>205</v>
      </c>
      <c r="E447" s="13">
        <v>32140.17</v>
      </c>
      <c r="F447" s="19" t="s">
        <v>47</v>
      </c>
    </row>
    <row r="448" spans="1:6" s="26" customFormat="1" ht="25.5" customHeight="1">
      <c r="A448" s="7">
        <v>426</v>
      </c>
      <c r="B448" s="7">
        <v>133</v>
      </c>
      <c r="C448" s="21">
        <v>43878</v>
      </c>
      <c r="D448" s="5" t="s">
        <v>206</v>
      </c>
      <c r="E448" s="13">
        <v>64081.02</v>
      </c>
      <c r="F448" s="19" t="s">
        <v>47</v>
      </c>
    </row>
    <row r="449" spans="1:6" s="26" customFormat="1" ht="25.5" customHeight="1">
      <c r="A449" s="7">
        <v>427</v>
      </c>
      <c r="B449" s="7">
        <v>134</v>
      </c>
      <c r="C449" s="21">
        <v>43878</v>
      </c>
      <c r="D449" s="5" t="s">
        <v>207</v>
      </c>
      <c r="E449" s="13">
        <v>10272.84</v>
      </c>
      <c r="F449" s="19" t="s">
        <v>47</v>
      </c>
    </row>
    <row r="450" spans="1:6" s="26" customFormat="1" ht="25.5" customHeight="1">
      <c r="A450" s="7">
        <v>428</v>
      </c>
      <c r="B450" s="7">
        <v>135</v>
      </c>
      <c r="C450" s="21">
        <v>43878</v>
      </c>
      <c r="D450" s="5" t="s">
        <v>46</v>
      </c>
      <c r="E450" s="13">
        <v>33900.58</v>
      </c>
      <c r="F450" s="19" t="s">
        <v>47</v>
      </c>
    </row>
    <row r="451" spans="1:6" s="26" customFormat="1" ht="25.5" customHeight="1">
      <c r="A451" s="7">
        <v>429</v>
      </c>
      <c r="B451" s="7">
        <v>136</v>
      </c>
      <c r="C451" s="21">
        <v>43878</v>
      </c>
      <c r="D451" s="5" t="s">
        <v>208</v>
      </c>
      <c r="E451" s="13">
        <v>21734.7</v>
      </c>
      <c r="F451" s="19" t="s">
        <v>47</v>
      </c>
    </row>
    <row r="452" spans="1:6" s="26" customFormat="1" ht="25.5" customHeight="1">
      <c r="A452" s="7">
        <v>430</v>
      </c>
      <c r="B452" s="7">
        <v>137</v>
      </c>
      <c r="C452" s="21">
        <v>43878</v>
      </c>
      <c r="D452" s="5" t="s">
        <v>209</v>
      </c>
      <c r="E452" s="13">
        <v>23434.44</v>
      </c>
      <c r="F452" s="19" t="s">
        <v>47</v>
      </c>
    </row>
    <row r="453" spans="1:6" s="26" customFormat="1" ht="25.5" customHeight="1">
      <c r="A453" s="7">
        <v>431</v>
      </c>
      <c r="B453" s="7">
        <v>138</v>
      </c>
      <c r="C453" s="21">
        <v>43878</v>
      </c>
      <c r="D453" s="5" t="s">
        <v>210</v>
      </c>
      <c r="E453" s="13">
        <v>9924.18</v>
      </c>
      <c r="F453" s="19" t="s">
        <v>47</v>
      </c>
    </row>
    <row r="454" spans="1:6" s="26" customFormat="1" ht="25.5" customHeight="1">
      <c r="A454" s="7">
        <v>432</v>
      </c>
      <c r="B454" s="7">
        <v>139</v>
      </c>
      <c r="C454" s="21">
        <v>43878</v>
      </c>
      <c r="D454" s="5" t="s">
        <v>211</v>
      </c>
      <c r="E454" s="13">
        <v>22584.08</v>
      </c>
      <c r="F454" s="19" t="s">
        <v>47</v>
      </c>
    </row>
    <row r="455" spans="1:6" s="26" customFormat="1" ht="25.5" customHeight="1">
      <c r="A455" s="7">
        <v>433</v>
      </c>
      <c r="B455" s="7">
        <v>140</v>
      </c>
      <c r="C455" s="21">
        <v>43878</v>
      </c>
      <c r="D455" s="5" t="s">
        <v>212</v>
      </c>
      <c r="E455" s="13">
        <v>82447.55</v>
      </c>
      <c r="F455" s="19" t="s">
        <v>47</v>
      </c>
    </row>
    <row r="456" spans="1:6" s="26" customFormat="1" ht="25.5" customHeight="1">
      <c r="A456" s="7">
        <v>434</v>
      </c>
      <c r="B456" s="7">
        <v>141</v>
      </c>
      <c r="C456" s="21">
        <v>43878</v>
      </c>
      <c r="D456" s="5" t="s">
        <v>213</v>
      </c>
      <c r="E456" s="13">
        <v>236247.33</v>
      </c>
      <c r="F456" s="19" t="s">
        <v>47</v>
      </c>
    </row>
    <row r="457" spans="1:6" s="26" customFormat="1" ht="25.5" customHeight="1">
      <c r="A457" s="7">
        <v>435</v>
      </c>
      <c r="B457" s="7">
        <v>142</v>
      </c>
      <c r="C457" s="21">
        <v>43878</v>
      </c>
      <c r="D457" s="5" t="s">
        <v>214</v>
      </c>
      <c r="E457" s="13">
        <v>325284.56</v>
      </c>
      <c r="F457" s="19" t="s">
        <v>47</v>
      </c>
    </row>
    <row r="458" spans="1:6" s="26" customFormat="1" ht="25.5" customHeight="1">
      <c r="A458" s="7">
        <v>436</v>
      </c>
      <c r="B458" s="7">
        <v>143</v>
      </c>
      <c r="C458" s="21">
        <v>43878</v>
      </c>
      <c r="D458" s="5" t="s">
        <v>215</v>
      </c>
      <c r="E458" s="13">
        <v>64301.62</v>
      </c>
      <c r="F458" s="19" t="s">
        <v>47</v>
      </c>
    </row>
    <row r="459" spans="1:6" s="26" customFormat="1" ht="25.5" customHeight="1">
      <c r="A459" s="7">
        <v>437</v>
      </c>
      <c r="B459" s="7">
        <v>144</v>
      </c>
      <c r="C459" s="21">
        <v>43878</v>
      </c>
      <c r="D459" s="5" t="s">
        <v>198</v>
      </c>
      <c r="E459" s="13">
        <v>259743.39</v>
      </c>
      <c r="F459" s="19" t="s">
        <v>49</v>
      </c>
    </row>
    <row r="460" spans="1:6" s="26" customFormat="1" ht="42.75">
      <c r="A460" s="7">
        <v>438</v>
      </c>
      <c r="B460" s="7">
        <v>145</v>
      </c>
      <c r="C460" s="21">
        <v>43878</v>
      </c>
      <c r="D460" s="5" t="s">
        <v>199</v>
      </c>
      <c r="E460" s="13">
        <v>12921.34</v>
      </c>
      <c r="F460" s="19" t="s">
        <v>50</v>
      </c>
    </row>
    <row r="461" spans="1:6" s="26" customFormat="1" ht="25.5" customHeight="1">
      <c r="A461" s="7">
        <v>439</v>
      </c>
      <c r="B461" s="7">
        <v>146</v>
      </c>
      <c r="C461" s="21">
        <v>43878</v>
      </c>
      <c r="D461" s="5" t="s">
        <v>200</v>
      </c>
      <c r="E461" s="13">
        <v>12971.62</v>
      </c>
      <c r="F461" s="19" t="s">
        <v>50</v>
      </c>
    </row>
    <row r="462" spans="1:6" s="26" customFormat="1" ht="25.5" customHeight="1">
      <c r="A462" s="7">
        <v>440</v>
      </c>
      <c r="B462" s="7">
        <v>147</v>
      </c>
      <c r="C462" s="21">
        <v>43878</v>
      </c>
      <c r="D462" s="5" t="s">
        <v>62</v>
      </c>
      <c r="E462" s="13">
        <v>14186.07</v>
      </c>
      <c r="F462" s="19" t="s">
        <v>50</v>
      </c>
    </row>
    <row r="463" spans="1:6" s="26" customFormat="1" ht="25.5" customHeight="1">
      <c r="A463" s="7">
        <v>441</v>
      </c>
      <c r="B463" s="7">
        <v>148</v>
      </c>
      <c r="C463" s="21">
        <v>43878</v>
      </c>
      <c r="D463" s="5" t="s">
        <v>201</v>
      </c>
      <c r="E463" s="13">
        <v>10377.67</v>
      </c>
      <c r="F463" s="19" t="s">
        <v>50</v>
      </c>
    </row>
    <row r="464" spans="1:6" s="26" customFormat="1" ht="25.5" customHeight="1">
      <c r="A464" s="7">
        <v>442</v>
      </c>
      <c r="B464" s="7">
        <v>149</v>
      </c>
      <c r="C464" s="21">
        <v>43878</v>
      </c>
      <c r="D464" s="5" t="s">
        <v>202</v>
      </c>
      <c r="E464" s="13">
        <v>6229.96</v>
      </c>
      <c r="F464" s="19" t="s">
        <v>50</v>
      </c>
    </row>
    <row r="465" spans="1:6" s="26" customFormat="1" ht="25.5" customHeight="1">
      <c r="A465" s="7">
        <v>443</v>
      </c>
      <c r="B465" s="7">
        <v>150</v>
      </c>
      <c r="C465" s="21">
        <v>43878</v>
      </c>
      <c r="D465" s="5" t="s">
        <v>203</v>
      </c>
      <c r="E465" s="13">
        <v>6552.71</v>
      </c>
      <c r="F465" s="19" t="s">
        <v>50</v>
      </c>
    </row>
    <row r="466" spans="1:6" s="26" customFormat="1" ht="25.5" customHeight="1">
      <c r="A466" s="7">
        <v>444</v>
      </c>
      <c r="B466" s="7">
        <v>151</v>
      </c>
      <c r="C466" s="21">
        <v>43878</v>
      </c>
      <c r="D466" s="5" t="s">
        <v>204</v>
      </c>
      <c r="E466" s="13">
        <v>1923.2</v>
      </c>
      <c r="F466" s="19" t="s">
        <v>50</v>
      </c>
    </row>
    <row r="467" spans="1:6" s="26" customFormat="1" ht="25.5" customHeight="1">
      <c r="A467" s="7">
        <v>445</v>
      </c>
      <c r="B467" s="7">
        <v>152</v>
      </c>
      <c r="C467" s="21">
        <v>43878</v>
      </c>
      <c r="D467" s="5" t="s">
        <v>205</v>
      </c>
      <c r="E467" s="13">
        <v>6248.43</v>
      </c>
      <c r="F467" s="19" t="s">
        <v>50</v>
      </c>
    </row>
    <row r="468" spans="1:6" s="26" customFormat="1" ht="25.5" customHeight="1">
      <c r="A468" s="7">
        <v>446</v>
      </c>
      <c r="B468" s="7">
        <v>153</v>
      </c>
      <c r="C468" s="21">
        <v>43878</v>
      </c>
      <c r="D468" s="5" t="s">
        <v>206</v>
      </c>
      <c r="E468" s="13">
        <v>12458.11</v>
      </c>
      <c r="F468" s="19" t="s">
        <v>50</v>
      </c>
    </row>
    <row r="469" spans="1:6" s="26" customFormat="1" ht="25.5" customHeight="1">
      <c r="A469" s="7">
        <v>447</v>
      </c>
      <c r="B469" s="7">
        <v>154</v>
      </c>
      <c r="C469" s="21">
        <v>43878</v>
      </c>
      <c r="D469" s="5" t="s">
        <v>207</v>
      </c>
      <c r="E469" s="13">
        <v>1997.16</v>
      </c>
      <c r="F469" s="19" t="s">
        <v>50</v>
      </c>
    </row>
    <row r="470" spans="1:6" s="26" customFormat="1" ht="25.5" customHeight="1">
      <c r="A470" s="7">
        <v>448</v>
      </c>
      <c r="B470" s="7">
        <v>155</v>
      </c>
      <c r="C470" s="21">
        <v>43878</v>
      </c>
      <c r="D470" s="5" t="s">
        <v>46</v>
      </c>
      <c r="E470" s="13">
        <v>6590.67</v>
      </c>
      <c r="F470" s="19" t="s">
        <v>50</v>
      </c>
    </row>
    <row r="471" spans="1:6" s="26" customFormat="1" ht="25.5" customHeight="1">
      <c r="A471" s="7">
        <v>449</v>
      </c>
      <c r="B471" s="7">
        <v>156</v>
      </c>
      <c r="C471" s="21">
        <v>43878</v>
      </c>
      <c r="D471" s="5" t="s">
        <v>208</v>
      </c>
      <c r="E471" s="13">
        <v>4225.48</v>
      </c>
      <c r="F471" s="19" t="s">
        <v>50</v>
      </c>
    </row>
    <row r="472" spans="1:6" s="26" customFormat="1" ht="25.5" customHeight="1">
      <c r="A472" s="7">
        <v>450</v>
      </c>
      <c r="B472" s="7">
        <v>157</v>
      </c>
      <c r="C472" s="21">
        <v>43878</v>
      </c>
      <c r="D472" s="5" t="s">
        <v>209</v>
      </c>
      <c r="E472" s="13">
        <v>4555.93</v>
      </c>
      <c r="F472" s="19" t="s">
        <v>50</v>
      </c>
    </row>
    <row r="473" spans="1:6" s="26" customFormat="1" ht="25.5" customHeight="1">
      <c r="A473" s="7">
        <v>451</v>
      </c>
      <c r="B473" s="7">
        <v>158</v>
      </c>
      <c r="C473" s="21">
        <v>43878</v>
      </c>
      <c r="D473" s="5" t="s">
        <v>210</v>
      </c>
      <c r="E473" s="13">
        <v>1929.38</v>
      </c>
      <c r="F473" s="19" t="s">
        <v>50</v>
      </c>
    </row>
    <row r="474" spans="1:6" s="26" customFormat="1" ht="25.5" customHeight="1">
      <c r="A474" s="7">
        <v>452</v>
      </c>
      <c r="B474" s="7">
        <v>159</v>
      </c>
      <c r="C474" s="21">
        <v>43878</v>
      </c>
      <c r="D474" s="5" t="s">
        <v>211</v>
      </c>
      <c r="E474" s="13">
        <v>4390.61</v>
      </c>
      <c r="F474" s="19" t="s">
        <v>50</v>
      </c>
    </row>
    <row r="475" spans="1:6" s="26" customFormat="1" ht="25.5" customHeight="1">
      <c r="A475" s="7">
        <v>453</v>
      </c>
      <c r="B475" s="7">
        <v>160</v>
      </c>
      <c r="C475" s="21">
        <v>43878</v>
      </c>
      <c r="D475" s="5" t="s">
        <v>212</v>
      </c>
      <c r="E475" s="13">
        <v>16028.76</v>
      </c>
      <c r="F475" s="19" t="s">
        <v>50</v>
      </c>
    </row>
    <row r="476" spans="1:6" s="26" customFormat="1" ht="25.5" customHeight="1">
      <c r="A476" s="7">
        <v>454</v>
      </c>
      <c r="B476" s="7">
        <v>161</v>
      </c>
      <c r="C476" s="21">
        <v>43878</v>
      </c>
      <c r="D476" s="5" t="s">
        <v>214</v>
      </c>
      <c r="E476" s="13">
        <v>59962.38</v>
      </c>
      <c r="F476" s="19" t="s">
        <v>50</v>
      </c>
    </row>
    <row r="477" spans="1:6" s="26" customFormat="1" ht="25.5" customHeight="1">
      <c r="A477" s="7">
        <v>455</v>
      </c>
      <c r="B477" s="7">
        <v>162</v>
      </c>
      <c r="C477" s="21">
        <v>43878</v>
      </c>
      <c r="D477" s="5" t="s">
        <v>213</v>
      </c>
      <c r="E477" s="13">
        <v>59061.83</v>
      </c>
      <c r="F477" s="19" t="s">
        <v>50</v>
      </c>
    </row>
    <row r="478" spans="1:6" s="26" customFormat="1" ht="25.5" customHeight="1">
      <c r="A478" s="7">
        <v>456</v>
      </c>
      <c r="B478" s="7">
        <v>163</v>
      </c>
      <c r="C478" s="21">
        <v>43878</v>
      </c>
      <c r="D478" s="5" t="s">
        <v>215</v>
      </c>
      <c r="E478" s="13">
        <v>11347.34</v>
      </c>
      <c r="F478" s="19" t="s">
        <v>50</v>
      </c>
    </row>
    <row r="479" spans="1:55" s="23" customFormat="1" ht="15.75" customHeight="1">
      <c r="A479" s="41" t="s">
        <v>216</v>
      </c>
      <c r="B479" s="42"/>
      <c r="C479" s="43"/>
      <c r="D479" s="25">
        <f>SUM(E439:E458)</f>
        <v>2736542.3</v>
      </c>
      <c r="E479" s="25">
        <f>SUM(E459:E478)</f>
        <v>513702.04000000004</v>
      </c>
      <c r="F479" s="25">
        <v>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</row>
    <row r="480" spans="1:6" s="26" customFormat="1" ht="15.75">
      <c r="A480" s="7">
        <v>457</v>
      </c>
      <c r="B480" s="7">
        <v>164</v>
      </c>
      <c r="C480" s="21">
        <v>43881</v>
      </c>
      <c r="D480" s="5" t="s">
        <v>46</v>
      </c>
      <c r="E480" s="13">
        <v>161965</v>
      </c>
      <c r="F480" s="19" t="s">
        <v>9</v>
      </c>
    </row>
    <row r="481" spans="1:6" s="26" customFormat="1" ht="15.75">
      <c r="A481" s="7">
        <v>458</v>
      </c>
      <c r="B481" s="7">
        <v>165</v>
      </c>
      <c r="C481" s="21">
        <v>43881</v>
      </c>
      <c r="D481" s="5" t="s">
        <v>230</v>
      </c>
      <c r="E481" s="13">
        <v>146223.81</v>
      </c>
      <c r="F481" s="19" t="s">
        <v>9</v>
      </c>
    </row>
    <row r="482" spans="1:6" s="26" customFormat="1" ht="25.5" customHeight="1">
      <c r="A482" s="7">
        <v>459</v>
      </c>
      <c r="B482" s="7">
        <v>166</v>
      </c>
      <c r="C482" s="21">
        <v>43881</v>
      </c>
      <c r="D482" s="5" t="s">
        <v>200</v>
      </c>
      <c r="E482" s="13">
        <v>42395.43</v>
      </c>
      <c r="F482" s="19" t="s">
        <v>47</v>
      </c>
    </row>
    <row r="483" spans="1:6" s="26" customFormat="1" ht="25.5" customHeight="1">
      <c r="A483" s="7">
        <v>460</v>
      </c>
      <c r="B483" s="7">
        <v>167</v>
      </c>
      <c r="C483" s="21">
        <v>43881</v>
      </c>
      <c r="D483" s="5" t="s">
        <v>218</v>
      </c>
      <c r="E483" s="13">
        <v>33428.17</v>
      </c>
      <c r="F483" s="19" t="s">
        <v>47</v>
      </c>
    </row>
    <row r="484" spans="1:6" s="26" customFormat="1" ht="25.5" customHeight="1">
      <c r="A484" s="7">
        <v>461</v>
      </c>
      <c r="B484" s="7">
        <v>168</v>
      </c>
      <c r="C484" s="21">
        <v>43881</v>
      </c>
      <c r="D484" s="5" t="s">
        <v>219</v>
      </c>
      <c r="E484" s="13">
        <v>19610.07</v>
      </c>
      <c r="F484" s="19" t="s">
        <v>47</v>
      </c>
    </row>
    <row r="485" spans="1:6" s="26" customFormat="1" ht="25.5" customHeight="1">
      <c r="A485" s="7">
        <v>462</v>
      </c>
      <c r="B485" s="7">
        <v>169</v>
      </c>
      <c r="C485" s="21">
        <v>43881</v>
      </c>
      <c r="D485" s="5" t="s">
        <v>220</v>
      </c>
      <c r="E485" s="13">
        <v>25297.81</v>
      </c>
      <c r="F485" s="19" t="s">
        <v>47</v>
      </c>
    </row>
    <row r="486" spans="1:6" s="26" customFormat="1" ht="25.5" customHeight="1">
      <c r="A486" s="7">
        <v>463</v>
      </c>
      <c r="B486" s="7">
        <v>170</v>
      </c>
      <c r="C486" s="21">
        <v>43881</v>
      </c>
      <c r="D486" s="5" t="s">
        <v>221</v>
      </c>
      <c r="E486" s="13">
        <v>128686.32</v>
      </c>
      <c r="F486" s="19" t="s">
        <v>47</v>
      </c>
    </row>
    <row r="487" spans="1:6" s="26" customFormat="1" ht="25.5" customHeight="1">
      <c r="A487" s="7">
        <v>464</v>
      </c>
      <c r="B487" s="7">
        <v>171</v>
      </c>
      <c r="C487" s="21">
        <v>43881</v>
      </c>
      <c r="D487" s="5" t="s">
        <v>222</v>
      </c>
      <c r="E487" s="13">
        <v>175825.13</v>
      </c>
      <c r="F487" s="19" t="s">
        <v>47</v>
      </c>
    </row>
    <row r="488" spans="1:6" s="26" customFormat="1" ht="25.5" customHeight="1">
      <c r="A488" s="7">
        <v>465</v>
      </c>
      <c r="B488" s="7">
        <v>172</v>
      </c>
      <c r="C488" s="21">
        <v>43881</v>
      </c>
      <c r="D488" s="5" t="s">
        <v>16</v>
      </c>
      <c r="E488" s="13">
        <v>180482.35</v>
      </c>
      <c r="F488" s="19" t="s">
        <v>47</v>
      </c>
    </row>
    <row r="489" spans="1:6" s="26" customFormat="1" ht="25.5" customHeight="1">
      <c r="A489" s="7">
        <v>466</v>
      </c>
      <c r="B489" s="7">
        <v>173</v>
      </c>
      <c r="C489" s="21">
        <v>43881</v>
      </c>
      <c r="D489" s="5" t="s">
        <v>223</v>
      </c>
      <c r="E489" s="13">
        <v>9245.56</v>
      </c>
      <c r="F489" s="19" t="s">
        <v>47</v>
      </c>
    </row>
    <row r="490" spans="1:6" s="26" customFormat="1" ht="25.5" customHeight="1">
      <c r="A490" s="7">
        <v>467</v>
      </c>
      <c r="B490" s="7">
        <v>174</v>
      </c>
      <c r="C490" s="21">
        <v>43881</v>
      </c>
      <c r="D490" s="5" t="s">
        <v>224</v>
      </c>
      <c r="E490" s="13">
        <v>1542.18</v>
      </c>
      <c r="F490" s="19" t="s">
        <v>47</v>
      </c>
    </row>
    <row r="491" spans="1:6" s="26" customFormat="1" ht="25.5" customHeight="1">
      <c r="A491" s="7">
        <v>468</v>
      </c>
      <c r="B491" s="7">
        <v>175</v>
      </c>
      <c r="C491" s="21">
        <v>43881</v>
      </c>
      <c r="D491" s="5" t="s">
        <v>225</v>
      </c>
      <c r="E491" s="13">
        <v>201572.8</v>
      </c>
      <c r="F491" s="19" t="s">
        <v>47</v>
      </c>
    </row>
    <row r="492" spans="1:6" s="26" customFormat="1" ht="25.5" customHeight="1">
      <c r="A492" s="7">
        <v>469</v>
      </c>
      <c r="B492" s="7">
        <v>176</v>
      </c>
      <c r="C492" s="21">
        <v>43881</v>
      </c>
      <c r="D492" s="5" t="s">
        <v>226</v>
      </c>
      <c r="E492" s="13">
        <v>1598.26</v>
      </c>
      <c r="F492" s="19" t="s">
        <v>47</v>
      </c>
    </row>
    <row r="493" spans="1:6" s="26" customFormat="1" ht="25.5" customHeight="1">
      <c r="A493" s="7">
        <v>470</v>
      </c>
      <c r="B493" s="7">
        <v>177</v>
      </c>
      <c r="C493" s="21">
        <v>43881</v>
      </c>
      <c r="D493" s="5" t="s">
        <v>234</v>
      </c>
      <c r="E493" s="13">
        <v>628190.82</v>
      </c>
      <c r="F493" s="19" t="s">
        <v>47</v>
      </c>
    </row>
    <row r="494" spans="1:6" s="26" customFormat="1" ht="25.5" customHeight="1">
      <c r="A494" s="7">
        <v>471</v>
      </c>
      <c r="B494" s="7">
        <v>178</v>
      </c>
      <c r="C494" s="21">
        <v>43881</v>
      </c>
      <c r="D494" s="5" t="s">
        <v>227</v>
      </c>
      <c r="E494" s="13">
        <v>116760.64</v>
      </c>
      <c r="F494" s="19" t="s">
        <v>47</v>
      </c>
    </row>
    <row r="495" spans="1:6" s="26" customFormat="1" ht="25.5" customHeight="1">
      <c r="A495" s="7">
        <v>472</v>
      </c>
      <c r="B495" s="7">
        <v>179</v>
      </c>
      <c r="C495" s="21">
        <v>43881</v>
      </c>
      <c r="D495" s="5" t="s">
        <v>75</v>
      </c>
      <c r="E495" s="13">
        <v>60743.15</v>
      </c>
      <c r="F495" s="19" t="s">
        <v>47</v>
      </c>
    </row>
    <row r="496" spans="1:6" s="26" customFormat="1" ht="25.5" customHeight="1">
      <c r="A496" s="7">
        <v>473</v>
      </c>
      <c r="B496" s="7">
        <v>180</v>
      </c>
      <c r="C496" s="21">
        <v>43881</v>
      </c>
      <c r="D496" s="5" t="s">
        <v>228</v>
      </c>
      <c r="E496" s="13">
        <v>55844.21</v>
      </c>
      <c r="F496" s="19" t="s">
        <v>47</v>
      </c>
    </row>
    <row r="497" spans="1:6" s="26" customFormat="1" ht="25.5" customHeight="1">
      <c r="A497" s="7">
        <v>474</v>
      </c>
      <c r="B497" s="7">
        <v>181</v>
      </c>
      <c r="C497" s="21">
        <v>43881</v>
      </c>
      <c r="D497" s="5" t="s">
        <v>62</v>
      </c>
      <c r="E497" s="13">
        <v>89603.11</v>
      </c>
      <c r="F497" s="19" t="s">
        <v>47</v>
      </c>
    </row>
    <row r="498" spans="1:6" s="26" customFormat="1" ht="25.5" customHeight="1">
      <c r="A498" s="7">
        <v>475</v>
      </c>
      <c r="B498" s="7">
        <v>182</v>
      </c>
      <c r="C498" s="21">
        <v>43881</v>
      </c>
      <c r="D498" s="5" t="s">
        <v>229</v>
      </c>
      <c r="E498" s="13">
        <v>19715.98</v>
      </c>
      <c r="F498" s="19" t="s">
        <v>47</v>
      </c>
    </row>
    <row r="499" spans="1:6" s="26" customFormat="1" ht="25.5" customHeight="1">
      <c r="A499" s="7">
        <v>476</v>
      </c>
      <c r="B499" s="7">
        <v>183</v>
      </c>
      <c r="C499" s="21">
        <v>43881</v>
      </c>
      <c r="D499" s="5" t="s">
        <v>231</v>
      </c>
      <c r="E499" s="13">
        <v>346575.04</v>
      </c>
      <c r="F499" s="19" t="s">
        <v>47</v>
      </c>
    </row>
    <row r="500" spans="1:6" s="26" customFormat="1" ht="25.5" customHeight="1">
      <c r="A500" s="7">
        <v>477</v>
      </c>
      <c r="B500" s="7">
        <v>184</v>
      </c>
      <c r="C500" s="21">
        <v>43881</v>
      </c>
      <c r="D500" s="5" t="s">
        <v>172</v>
      </c>
      <c r="E500" s="13">
        <v>31972.01</v>
      </c>
      <c r="F500" s="19" t="s">
        <v>47</v>
      </c>
    </row>
    <row r="501" spans="1:6" s="26" customFormat="1" ht="25.5" customHeight="1">
      <c r="A501" s="7">
        <v>478</v>
      </c>
      <c r="B501" s="7">
        <v>185</v>
      </c>
      <c r="C501" s="21">
        <v>43881</v>
      </c>
      <c r="D501" s="5" t="s">
        <v>36</v>
      </c>
      <c r="E501" s="13">
        <v>43396.63</v>
      </c>
      <c r="F501" s="19" t="s">
        <v>47</v>
      </c>
    </row>
    <row r="502" spans="1:6" s="26" customFormat="1" ht="25.5" customHeight="1">
      <c r="A502" s="7">
        <v>479</v>
      </c>
      <c r="B502" s="7">
        <v>186</v>
      </c>
      <c r="C502" s="21">
        <v>43881</v>
      </c>
      <c r="D502" s="5" t="s">
        <v>135</v>
      </c>
      <c r="E502" s="13">
        <v>42772.64</v>
      </c>
      <c r="F502" s="19" t="s">
        <v>47</v>
      </c>
    </row>
    <row r="503" spans="1:6" s="26" customFormat="1" ht="25.5" customHeight="1">
      <c r="A503" s="7">
        <v>480</v>
      </c>
      <c r="B503" s="7">
        <v>187</v>
      </c>
      <c r="C503" s="21">
        <v>43881</v>
      </c>
      <c r="D503" s="5" t="s">
        <v>232</v>
      </c>
      <c r="E503" s="13">
        <v>81527.02</v>
      </c>
      <c r="F503" s="19" t="s">
        <v>47</v>
      </c>
    </row>
    <row r="504" spans="1:6" s="26" customFormat="1" ht="25.5" customHeight="1">
      <c r="A504" s="7">
        <v>481</v>
      </c>
      <c r="B504" s="7">
        <v>188</v>
      </c>
      <c r="C504" s="21">
        <v>43881</v>
      </c>
      <c r="D504" s="5" t="s">
        <v>60</v>
      </c>
      <c r="E504" s="13">
        <v>44237.9</v>
      </c>
      <c r="F504" s="19" t="s">
        <v>47</v>
      </c>
    </row>
    <row r="505" spans="1:6" s="26" customFormat="1" ht="25.5" customHeight="1">
      <c r="A505" s="7">
        <v>482</v>
      </c>
      <c r="B505" s="7">
        <v>189</v>
      </c>
      <c r="C505" s="21">
        <v>43881</v>
      </c>
      <c r="D505" s="5" t="s">
        <v>233</v>
      </c>
      <c r="E505" s="13">
        <v>25672.89</v>
      </c>
      <c r="F505" s="19" t="s">
        <v>47</v>
      </c>
    </row>
    <row r="506" spans="1:6" s="26" customFormat="1" ht="25.5" customHeight="1">
      <c r="A506" s="7">
        <v>483</v>
      </c>
      <c r="B506" s="7">
        <v>190</v>
      </c>
      <c r="C506" s="21">
        <v>43881</v>
      </c>
      <c r="D506" s="5" t="s">
        <v>200</v>
      </c>
      <c r="E506" s="13">
        <v>8242.17</v>
      </c>
      <c r="F506" s="19" t="s">
        <v>50</v>
      </c>
    </row>
    <row r="507" spans="1:6" s="26" customFormat="1" ht="25.5" customHeight="1">
      <c r="A507" s="7">
        <v>484</v>
      </c>
      <c r="B507" s="7">
        <v>191</v>
      </c>
      <c r="C507" s="21">
        <v>43881</v>
      </c>
      <c r="D507" s="5" t="s">
        <v>218</v>
      </c>
      <c r="E507" s="13">
        <v>6498.83</v>
      </c>
      <c r="F507" s="19" t="s">
        <v>50</v>
      </c>
    </row>
    <row r="508" spans="1:6" s="26" customFormat="1" ht="25.5" customHeight="1">
      <c r="A508" s="7">
        <v>485</v>
      </c>
      <c r="B508" s="7">
        <v>192</v>
      </c>
      <c r="C508" s="21">
        <v>43881</v>
      </c>
      <c r="D508" s="5" t="s">
        <v>219</v>
      </c>
      <c r="E508" s="13">
        <v>3812.43</v>
      </c>
      <c r="F508" s="19" t="s">
        <v>50</v>
      </c>
    </row>
    <row r="509" spans="1:6" s="26" customFormat="1" ht="25.5" customHeight="1">
      <c r="A509" s="7">
        <v>486</v>
      </c>
      <c r="B509" s="7">
        <v>193</v>
      </c>
      <c r="C509" s="21">
        <v>43881</v>
      </c>
      <c r="D509" s="5" t="s">
        <v>220</v>
      </c>
      <c r="E509" s="13">
        <v>4918.19</v>
      </c>
      <c r="F509" s="19" t="s">
        <v>50</v>
      </c>
    </row>
    <row r="510" spans="1:6" s="26" customFormat="1" ht="25.5" customHeight="1">
      <c r="A510" s="7">
        <v>487</v>
      </c>
      <c r="B510" s="7">
        <v>194</v>
      </c>
      <c r="C510" s="21">
        <v>43881</v>
      </c>
      <c r="D510" s="5" t="s">
        <v>16</v>
      </c>
      <c r="E510" s="13">
        <v>35087.89</v>
      </c>
      <c r="F510" s="19" t="s">
        <v>50</v>
      </c>
    </row>
    <row r="511" spans="1:6" s="26" customFormat="1" ht="25.5" customHeight="1">
      <c r="A511" s="7">
        <v>488</v>
      </c>
      <c r="B511" s="7">
        <v>195</v>
      </c>
      <c r="C511" s="21">
        <v>43881</v>
      </c>
      <c r="D511" s="5" t="s">
        <v>223</v>
      </c>
      <c r="E511" s="13">
        <v>1797.44</v>
      </c>
      <c r="F511" s="19" t="s">
        <v>50</v>
      </c>
    </row>
    <row r="512" spans="1:6" s="26" customFormat="1" ht="25.5" customHeight="1">
      <c r="A512" s="7">
        <v>489</v>
      </c>
      <c r="B512" s="7">
        <v>196</v>
      </c>
      <c r="C512" s="21">
        <v>43881</v>
      </c>
      <c r="D512" s="5" t="s">
        <v>224</v>
      </c>
      <c r="E512" s="13">
        <v>299.82</v>
      </c>
      <c r="F512" s="19" t="s">
        <v>50</v>
      </c>
    </row>
    <row r="513" spans="1:6" s="26" customFormat="1" ht="25.5" customHeight="1">
      <c r="A513" s="7">
        <v>490</v>
      </c>
      <c r="B513" s="7">
        <v>197</v>
      </c>
      <c r="C513" s="21">
        <v>43881</v>
      </c>
      <c r="D513" s="5" t="s">
        <v>75</v>
      </c>
      <c r="E513" s="13">
        <v>11809.18</v>
      </c>
      <c r="F513" s="19" t="s">
        <v>50</v>
      </c>
    </row>
    <row r="514" spans="1:6" s="26" customFormat="1" ht="25.5" customHeight="1">
      <c r="A514" s="7">
        <v>491</v>
      </c>
      <c r="B514" s="7">
        <v>198</v>
      </c>
      <c r="C514" s="21">
        <v>43881</v>
      </c>
      <c r="D514" s="5" t="s">
        <v>228</v>
      </c>
      <c r="E514" s="13">
        <v>10856.77</v>
      </c>
      <c r="F514" s="19" t="s">
        <v>50</v>
      </c>
    </row>
    <row r="515" spans="1:6" s="26" customFormat="1" ht="25.5" customHeight="1">
      <c r="A515" s="7">
        <v>492</v>
      </c>
      <c r="B515" s="7">
        <v>199</v>
      </c>
      <c r="C515" s="21">
        <v>43881</v>
      </c>
      <c r="D515" s="5" t="s">
        <v>62</v>
      </c>
      <c r="E515" s="13">
        <v>17419.9</v>
      </c>
      <c r="F515" s="19" t="s">
        <v>50</v>
      </c>
    </row>
    <row r="516" spans="1:6" s="26" customFormat="1" ht="25.5" customHeight="1">
      <c r="A516" s="7">
        <v>493</v>
      </c>
      <c r="B516" s="7">
        <v>200</v>
      </c>
      <c r="C516" s="21">
        <v>43881</v>
      </c>
      <c r="D516" s="5" t="s">
        <v>229</v>
      </c>
      <c r="E516" s="13">
        <v>3833.02</v>
      </c>
      <c r="F516" s="19" t="s">
        <v>50</v>
      </c>
    </row>
    <row r="517" spans="1:6" s="26" customFormat="1" ht="25.5" customHeight="1">
      <c r="A517" s="7">
        <v>494</v>
      </c>
      <c r="B517" s="7">
        <v>201</v>
      </c>
      <c r="C517" s="21">
        <v>43881</v>
      </c>
      <c r="D517" s="5" t="s">
        <v>231</v>
      </c>
      <c r="E517" s="13">
        <v>67378.27</v>
      </c>
      <c r="F517" s="19" t="s">
        <v>50</v>
      </c>
    </row>
    <row r="518" spans="1:6" s="26" customFormat="1" ht="25.5" customHeight="1">
      <c r="A518" s="7">
        <v>495</v>
      </c>
      <c r="B518" s="7">
        <v>202</v>
      </c>
      <c r="C518" s="21">
        <v>43881</v>
      </c>
      <c r="D518" s="5" t="s">
        <v>172</v>
      </c>
      <c r="E518" s="13">
        <v>6215.74</v>
      </c>
      <c r="F518" s="19" t="s">
        <v>50</v>
      </c>
    </row>
    <row r="519" spans="1:6" s="26" customFormat="1" ht="25.5" customHeight="1">
      <c r="A519" s="7">
        <v>496</v>
      </c>
      <c r="B519" s="7">
        <v>203</v>
      </c>
      <c r="C519" s="21">
        <v>43881</v>
      </c>
      <c r="D519" s="5" t="s">
        <v>36</v>
      </c>
      <c r="E519" s="13">
        <v>8436.81</v>
      </c>
      <c r="F519" s="19" t="s">
        <v>50</v>
      </c>
    </row>
    <row r="520" spans="1:6" s="26" customFormat="1" ht="25.5" customHeight="1">
      <c r="A520" s="7">
        <v>497</v>
      </c>
      <c r="B520" s="7">
        <v>204</v>
      </c>
      <c r="C520" s="21">
        <v>43881</v>
      </c>
      <c r="D520" s="5" t="s">
        <v>135</v>
      </c>
      <c r="E520" s="13">
        <v>8315.51</v>
      </c>
      <c r="F520" s="19" t="s">
        <v>50</v>
      </c>
    </row>
    <row r="521" spans="1:6" s="26" customFormat="1" ht="25.5" customHeight="1">
      <c r="A521" s="7">
        <v>498</v>
      </c>
      <c r="B521" s="7">
        <v>205</v>
      </c>
      <c r="C521" s="21">
        <v>43881</v>
      </c>
      <c r="D521" s="5" t="s">
        <v>232</v>
      </c>
      <c r="E521" s="13">
        <v>15849.81</v>
      </c>
      <c r="F521" s="19" t="s">
        <v>50</v>
      </c>
    </row>
    <row r="522" spans="1:6" s="26" customFormat="1" ht="25.5" customHeight="1">
      <c r="A522" s="7">
        <v>499</v>
      </c>
      <c r="B522" s="7">
        <v>206</v>
      </c>
      <c r="C522" s="21">
        <v>43881</v>
      </c>
      <c r="D522" s="5" t="s">
        <v>60</v>
      </c>
      <c r="E522" s="13">
        <v>8600.37</v>
      </c>
      <c r="F522" s="19" t="s">
        <v>50</v>
      </c>
    </row>
    <row r="523" spans="1:6" s="26" customFormat="1" ht="25.5" customHeight="1">
      <c r="A523" s="7">
        <v>500</v>
      </c>
      <c r="B523" s="7">
        <v>207</v>
      </c>
      <c r="C523" s="21">
        <v>43881</v>
      </c>
      <c r="D523" s="5" t="s">
        <v>233</v>
      </c>
      <c r="E523" s="13">
        <v>4991.11</v>
      </c>
      <c r="F523" s="19" t="s">
        <v>50</v>
      </c>
    </row>
    <row r="524" spans="1:6" s="26" customFormat="1" ht="25.5" customHeight="1">
      <c r="A524" s="7">
        <v>501</v>
      </c>
      <c r="B524" s="7">
        <v>208</v>
      </c>
      <c r="C524" s="21">
        <v>43881</v>
      </c>
      <c r="D524" s="5" t="s">
        <v>221</v>
      </c>
      <c r="E524" s="13">
        <v>22709.35</v>
      </c>
      <c r="F524" s="19" t="s">
        <v>50</v>
      </c>
    </row>
    <row r="525" spans="1:6" s="26" customFormat="1" ht="25.5" customHeight="1">
      <c r="A525" s="7">
        <v>502</v>
      </c>
      <c r="B525" s="7">
        <v>209</v>
      </c>
      <c r="C525" s="21">
        <v>43881</v>
      </c>
      <c r="D525" s="5" t="s">
        <v>225</v>
      </c>
      <c r="E525" s="13">
        <v>50393.2</v>
      </c>
      <c r="F525" s="19" t="s">
        <v>50</v>
      </c>
    </row>
    <row r="526" spans="1:6" s="26" customFormat="1" ht="25.5" customHeight="1">
      <c r="A526" s="7">
        <v>503</v>
      </c>
      <c r="B526" s="7">
        <v>210</v>
      </c>
      <c r="C526" s="21">
        <v>43881</v>
      </c>
      <c r="D526" s="5" t="s">
        <v>227</v>
      </c>
      <c r="E526" s="13">
        <v>29190.16</v>
      </c>
      <c r="F526" s="19" t="s">
        <v>50</v>
      </c>
    </row>
    <row r="527" spans="1:55" s="23" customFormat="1" ht="15.75" customHeight="1">
      <c r="A527" s="41" t="s">
        <v>217</v>
      </c>
      <c r="B527" s="42"/>
      <c r="C527" s="43"/>
      <c r="D527" s="25">
        <f>SUM(E480:E505)</f>
        <v>2714884.9299999997</v>
      </c>
      <c r="E527" s="25">
        <f>SUM(E506:E526)</f>
        <v>326655.97</v>
      </c>
      <c r="F527" s="25">
        <v>0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</row>
    <row r="528" spans="1:6" s="26" customFormat="1" ht="25.5" customHeight="1">
      <c r="A528" s="7">
        <v>504</v>
      </c>
      <c r="B528" s="7">
        <v>211</v>
      </c>
      <c r="C528" s="21">
        <v>43886</v>
      </c>
      <c r="D528" s="5" t="s">
        <v>235</v>
      </c>
      <c r="E528" s="13">
        <v>500000</v>
      </c>
      <c r="F528" s="19" t="s">
        <v>9</v>
      </c>
    </row>
    <row r="529" spans="1:6" s="26" customFormat="1" ht="25.5" customHeight="1">
      <c r="A529" s="7">
        <v>505</v>
      </c>
      <c r="B529" s="7">
        <v>212</v>
      </c>
      <c r="C529" s="21">
        <v>43886</v>
      </c>
      <c r="D529" s="5" t="s">
        <v>236</v>
      </c>
      <c r="E529" s="13">
        <v>155295</v>
      </c>
      <c r="F529" s="19" t="s">
        <v>29</v>
      </c>
    </row>
    <row r="530" spans="1:6" s="26" customFormat="1" ht="25.5" customHeight="1">
      <c r="A530" s="7">
        <v>506</v>
      </c>
      <c r="B530" s="7">
        <v>213</v>
      </c>
      <c r="C530" s="21">
        <v>43886</v>
      </c>
      <c r="D530" s="5" t="s">
        <v>237</v>
      </c>
      <c r="E530" s="13">
        <v>2592276.59</v>
      </c>
      <c r="F530" s="19" t="s">
        <v>29</v>
      </c>
    </row>
    <row r="531" spans="1:6" s="26" customFormat="1" ht="25.5" customHeight="1">
      <c r="A531" s="7">
        <v>507</v>
      </c>
      <c r="B531" s="7">
        <v>214</v>
      </c>
      <c r="C531" s="21">
        <v>43886</v>
      </c>
      <c r="D531" s="5" t="s">
        <v>237</v>
      </c>
      <c r="E531" s="13">
        <v>2367428.92</v>
      </c>
      <c r="F531" s="19" t="s">
        <v>29</v>
      </c>
    </row>
    <row r="532" spans="1:6" s="26" customFormat="1" ht="25.5" customHeight="1">
      <c r="A532" s="7">
        <v>508</v>
      </c>
      <c r="B532" s="7">
        <v>215</v>
      </c>
      <c r="C532" s="21">
        <v>43886</v>
      </c>
      <c r="D532" s="5" t="s">
        <v>238</v>
      </c>
      <c r="E532" s="13">
        <v>39727.73</v>
      </c>
      <c r="F532" s="19" t="s">
        <v>47</v>
      </c>
    </row>
    <row r="533" spans="1:6" s="26" customFormat="1" ht="25.5" customHeight="1">
      <c r="A533" s="7">
        <v>509</v>
      </c>
      <c r="B533" s="7">
        <v>216</v>
      </c>
      <c r="C533" s="21">
        <v>43886</v>
      </c>
      <c r="D533" s="5" t="s">
        <v>239</v>
      </c>
      <c r="E533" s="13">
        <v>129414.54</v>
      </c>
      <c r="F533" s="19" t="s">
        <v>47</v>
      </c>
    </row>
    <row r="534" spans="1:6" s="26" customFormat="1" ht="25.5" customHeight="1">
      <c r="A534" s="7">
        <v>510</v>
      </c>
      <c r="B534" s="7">
        <v>217</v>
      </c>
      <c r="C534" s="21">
        <v>43886</v>
      </c>
      <c r="D534" s="5" t="s">
        <v>44</v>
      </c>
      <c r="E534" s="13">
        <v>243057.93</v>
      </c>
      <c r="F534" s="19" t="s">
        <v>47</v>
      </c>
    </row>
    <row r="535" spans="1:6" s="26" customFormat="1" ht="25.5" customHeight="1">
      <c r="A535" s="7">
        <v>511</v>
      </c>
      <c r="B535" s="7">
        <v>218</v>
      </c>
      <c r="C535" s="21">
        <v>43886</v>
      </c>
      <c r="D535" s="5" t="s">
        <v>240</v>
      </c>
      <c r="E535" s="13">
        <v>31965.95</v>
      </c>
      <c r="F535" s="19" t="s">
        <v>47</v>
      </c>
    </row>
    <row r="536" spans="1:6" s="26" customFormat="1" ht="25.5" customHeight="1">
      <c r="A536" s="7">
        <v>512</v>
      </c>
      <c r="B536" s="7">
        <v>219</v>
      </c>
      <c r="C536" s="21">
        <v>43886</v>
      </c>
      <c r="D536" s="5" t="s">
        <v>241</v>
      </c>
      <c r="E536" s="13">
        <v>107955.27</v>
      </c>
      <c r="F536" s="19" t="s">
        <v>47</v>
      </c>
    </row>
    <row r="537" spans="1:6" s="26" customFormat="1" ht="25.5" customHeight="1">
      <c r="A537" s="7">
        <v>513</v>
      </c>
      <c r="B537" s="7">
        <v>220</v>
      </c>
      <c r="C537" s="21">
        <v>43886</v>
      </c>
      <c r="D537" s="5" t="s">
        <v>44</v>
      </c>
      <c r="E537" s="13">
        <v>140391.68</v>
      </c>
      <c r="F537" s="19" t="s">
        <v>47</v>
      </c>
    </row>
    <row r="538" spans="1:6" s="26" customFormat="1" ht="25.5" customHeight="1">
      <c r="A538" s="7">
        <v>514</v>
      </c>
      <c r="B538" s="7">
        <v>221</v>
      </c>
      <c r="C538" s="21">
        <v>43886</v>
      </c>
      <c r="D538" s="5" t="s">
        <v>46</v>
      </c>
      <c r="E538" s="13">
        <v>71423.44</v>
      </c>
      <c r="F538" s="19" t="s">
        <v>47</v>
      </c>
    </row>
    <row r="539" spans="1:6" s="26" customFormat="1" ht="25.5" customHeight="1">
      <c r="A539" s="7">
        <v>515</v>
      </c>
      <c r="B539" s="7">
        <v>222</v>
      </c>
      <c r="C539" s="21">
        <v>43886</v>
      </c>
      <c r="D539" s="5" t="s">
        <v>208</v>
      </c>
      <c r="E539" s="13">
        <v>63208.26</v>
      </c>
      <c r="F539" s="19" t="s">
        <v>47</v>
      </c>
    </row>
    <row r="540" spans="1:6" s="26" customFormat="1" ht="25.5" customHeight="1">
      <c r="A540" s="7">
        <v>516</v>
      </c>
      <c r="B540" s="7">
        <v>223</v>
      </c>
      <c r="C540" s="21">
        <v>43886</v>
      </c>
      <c r="D540" s="5" t="s">
        <v>242</v>
      </c>
      <c r="E540" s="13">
        <v>57170.77</v>
      </c>
      <c r="F540" s="19" t="s">
        <v>47</v>
      </c>
    </row>
    <row r="541" spans="1:6" s="26" customFormat="1" ht="25.5" customHeight="1">
      <c r="A541" s="7">
        <v>517</v>
      </c>
      <c r="B541" s="7">
        <v>224</v>
      </c>
      <c r="C541" s="21">
        <v>43886</v>
      </c>
      <c r="D541" s="5" t="s">
        <v>212</v>
      </c>
      <c r="E541" s="13">
        <v>52435.62</v>
      </c>
      <c r="F541" s="19" t="s">
        <v>47</v>
      </c>
    </row>
    <row r="542" spans="1:6" s="26" customFormat="1" ht="25.5" customHeight="1">
      <c r="A542" s="7">
        <v>518</v>
      </c>
      <c r="B542" s="7">
        <v>225</v>
      </c>
      <c r="C542" s="21">
        <v>43886</v>
      </c>
      <c r="D542" s="5" t="s">
        <v>46</v>
      </c>
      <c r="E542" s="13">
        <v>78928.18</v>
      </c>
      <c r="F542" s="19" t="s">
        <v>47</v>
      </c>
    </row>
    <row r="543" spans="1:6" s="26" customFormat="1" ht="25.5" customHeight="1">
      <c r="A543" s="7">
        <v>519</v>
      </c>
      <c r="B543" s="7">
        <v>226</v>
      </c>
      <c r="C543" s="21">
        <v>43886</v>
      </c>
      <c r="D543" s="5" t="s">
        <v>243</v>
      </c>
      <c r="E543" s="13">
        <v>14142.85</v>
      </c>
      <c r="F543" s="19" t="s">
        <v>47</v>
      </c>
    </row>
    <row r="544" spans="1:6" s="26" customFormat="1" ht="25.5" customHeight="1">
      <c r="A544" s="7">
        <v>520</v>
      </c>
      <c r="B544" s="7">
        <v>227</v>
      </c>
      <c r="C544" s="21">
        <v>43886</v>
      </c>
      <c r="D544" s="5" t="s">
        <v>244</v>
      </c>
      <c r="E544" s="13">
        <v>48867.82</v>
      </c>
      <c r="F544" s="19" t="s">
        <v>47</v>
      </c>
    </row>
    <row r="545" spans="1:6" s="26" customFormat="1" ht="25.5" customHeight="1">
      <c r="A545" s="7">
        <v>521</v>
      </c>
      <c r="B545" s="7">
        <v>228</v>
      </c>
      <c r="C545" s="21">
        <v>43886</v>
      </c>
      <c r="D545" s="5" t="s">
        <v>245</v>
      </c>
      <c r="E545" s="13">
        <v>8401.67</v>
      </c>
      <c r="F545" s="19" t="s">
        <v>47</v>
      </c>
    </row>
    <row r="546" spans="1:6" s="26" customFormat="1" ht="25.5" customHeight="1">
      <c r="A546" s="7">
        <v>522</v>
      </c>
      <c r="B546" s="7">
        <v>229</v>
      </c>
      <c r="C546" s="21">
        <v>43886</v>
      </c>
      <c r="D546" s="5" t="s">
        <v>246</v>
      </c>
      <c r="E546" s="13">
        <v>14889.3</v>
      </c>
      <c r="F546" s="19" t="s">
        <v>47</v>
      </c>
    </row>
    <row r="547" spans="1:6" s="26" customFormat="1" ht="25.5" customHeight="1">
      <c r="A547" s="7">
        <v>523</v>
      </c>
      <c r="B547" s="7">
        <v>230</v>
      </c>
      <c r="C547" s="21">
        <v>43886</v>
      </c>
      <c r="D547" s="5" t="s">
        <v>21</v>
      </c>
      <c r="E547" s="13">
        <v>37643.07</v>
      </c>
      <c r="F547" s="19" t="s">
        <v>47</v>
      </c>
    </row>
    <row r="548" spans="1:6" s="26" customFormat="1" ht="25.5" customHeight="1">
      <c r="A548" s="7">
        <v>524</v>
      </c>
      <c r="B548" s="7">
        <v>231</v>
      </c>
      <c r="C548" s="21">
        <v>43886</v>
      </c>
      <c r="D548" s="5" t="s">
        <v>19</v>
      </c>
      <c r="E548" s="13">
        <v>147574.74</v>
      </c>
      <c r="F548" s="19" t="s">
        <v>47</v>
      </c>
    </row>
    <row r="549" spans="1:6" s="26" customFormat="1" ht="25.5" customHeight="1">
      <c r="A549" s="7">
        <v>525</v>
      </c>
      <c r="B549" s="7">
        <v>232</v>
      </c>
      <c r="C549" s="21">
        <v>43886</v>
      </c>
      <c r="D549" s="5" t="s">
        <v>19</v>
      </c>
      <c r="E549" s="13">
        <v>100522.38</v>
      </c>
      <c r="F549" s="19" t="s">
        <v>47</v>
      </c>
    </row>
    <row r="550" spans="1:6" s="26" customFormat="1" ht="25.5" customHeight="1">
      <c r="A550" s="7">
        <v>526</v>
      </c>
      <c r="B550" s="7">
        <v>233</v>
      </c>
      <c r="C550" s="21">
        <v>43886</v>
      </c>
      <c r="D550" s="5" t="s">
        <v>247</v>
      </c>
      <c r="E550" s="13">
        <v>29303.13</v>
      </c>
      <c r="F550" s="19" t="s">
        <v>47</v>
      </c>
    </row>
    <row r="551" spans="1:6" s="26" customFormat="1" ht="25.5" customHeight="1">
      <c r="A551" s="7">
        <v>527</v>
      </c>
      <c r="B551" s="7">
        <v>234</v>
      </c>
      <c r="C551" s="21">
        <v>43886</v>
      </c>
      <c r="D551" s="5" t="s">
        <v>248</v>
      </c>
      <c r="E551" s="13">
        <v>6497.1</v>
      </c>
      <c r="F551" s="19" t="s">
        <v>47</v>
      </c>
    </row>
    <row r="552" spans="1:6" s="26" customFormat="1" ht="25.5" customHeight="1">
      <c r="A552" s="7">
        <v>528</v>
      </c>
      <c r="B552" s="7">
        <v>235</v>
      </c>
      <c r="C552" s="21">
        <v>43886</v>
      </c>
      <c r="D552" s="5" t="s">
        <v>249</v>
      </c>
      <c r="E552" s="13">
        <v>27430.94</v>
      </c>
      <c r="F552" s="19" t="s">
        <v>47</v>
      </c>
    </row>
    <row r="553" spans="1:6" s="26" customFormat="1" ht="25.5" customHeight="1">
      <c r="A553" s="7">
        <v>529</v>
      </c>
      <c r="B553" s="7">
        <v>236</v>
      </c>
      <c r="C553" s="21">
        <v>43886</v>
      </c>
      <c r="D553" s="5" t="s">
        <v>36</v>
      </c>
      <c r="E553" s="13">
        <v>98173.03</v>
      </c>
      <c r="F553" s="19" t="s">
        <v>47</v>
      </c>
    </row>
    <row r="554" spans="1:6" s="26" customFormat="1" ht="25.5" customHeight="1">
      <c r="A554" s="7">
        <v>530</v>
      </c>
      <c r="B554" s="7">
        <v>237</v>
      </c>
      <c r="C554" s="21">
        <v>43886</v>
      </c>
      <c r="D554" s="5" t="s">
        <v>236</v>
      </c>
      <c r="E554" s="13">
        <v>27405</v>
      </c>
      <c r="F554" s="19" t="s">
        <v>49</v>
      </c>
    </row>
    <row r="555" spans="1:6" s="26" customFormat="1" ht="28.5">
      <c r="A555" s="7">
        <v>531</v>
      </c>
      <c r="B555" s="7">
        <v>238</v>
      </c>
      <c r="C555" s="21">
        <v>43886</v>
      </c>
      <c r="D555" s="5" t="s">
        <v>237</v>
      </c>
      <c r="E555" s="13">
        <v>457460.58</v>
      </c>
      <c r="F555" s="19" t="s">
        <v>49</v>
      </c>
    </row>
    <row r="556" spans="1:6" s="26" customFormat="1" ht="28.5">
      <c r="A556" s="7">
        <v>532</v>
      </c>
      <c r="B556" s="7">
        <v>239</v>
      </c>
      <c r="C556" s="21">
        <v>43886</v>
      </c>
      <c r="D556" s="5" t="s">
        <v>237</v>
      </c>
      <c r="E556" s="13">
        <v>417781.58</v>
      </c>
      <c r="F556" s="19" t="s">
        <v>49</v>
      </c>
    </row>
    <row r="557" spans="1:6" s="26" customFormat="1" ht="25.5" customHeight="1">
      <c r="A557" s="7">
        <v>533</v>
      </c>
      <c r="B557" s="7">
        <v>240</v>
      </c>
      <c r="C557" s="21">
        <v>43886</v>
      </c>
      <c r="D557" s="5" t="s">
        <v>44</v>
      </c>
      <c r="E557" s="13">
        <v>47253.32</v>
      </c>
      <c r="F557" s="19" t="s">
        <v>50</v>
      </c>
    </row>
    <row r="558" spans="1:6" s="26" customFormat="1" ht="25.5" customHeight="1">
      <c r="A558" s="7">
        <v>534</v>
      </c>
      <c r="B558" s="7">
        <v>241</v>
      </c>
      <c r="C558" s="21">
        <v>43886</v>
      </c>
      <c r="D558" s="5" t="s">
        <v>240</v>
      </c>
      <c r="E558" s="13">
        <v>6214.56</v>
      </c>
      <c r="F558" s="19" t="s">
        <v>50</v>
      </c>
    </row>
    <row r="559" spans="1:6" s="26" customFormat="1" ht="25.5" customHeight="1">
      <c r="A559" s="7">
        <v>535</v>
      </c>
      <c r="B559" s="7">
        <v>242</v>
      </c>
      <c r="C559" s="21">
        <v>43886</v>
      </c>
      <c r="D559" s="5" t="s">
        <v>241</v>
      </c>
      <c r="E559" s="13">
        <v>20987.78</v>
      </c>
      <c r="F559" s="19" t="s">
        <v>50</v>
      </c>
    </row>
    <row r="560" spans="1:6" s="26" customFormat="1" ht="25.5" customHeight="1">
      <c r="A560" s="7">
        <v>536</v>
      </c>
      <c r="B560" s="7">
        <v>243</v>
      </c>
      <c r="C560" s="21">
        <v>43886</v>
      </c>
      <c r="D560" s="5" t="s">
        <v>44</v>
      </c>
      <c r="E560" s="13">
        <v>35097.92</v>
      </c>
      <c r="F560" s="19" t="s">
        <v>50</v>
      </c>
    </row>
    <row r="561" spans="1:6" s="26" customFormat="1" ht="25.5" customHeight="1">
      <c r="A561" s="7">
        <v>537</v>
      </c>
      <c r="B561" s="7">
        <v>244</v>
      </c>
      <c r="C561" s="21">
        <v>43886</v>
      </c>
      <c r="D561" s="5" t="s">
        <v>46</v>
      </c>
      <c r="E561" s="13">
        <v>13885.56</v>
      </c>
      <c r="F561" s="19" t="s">
        <v>50</v>
      </c>
    </row>
    <row r="562" spans="1:6" s="26" customFormat="1" ht="25.5" customHeight="1">
      <c r="A562" s="7">
        <v>538</v>
      </c>
      <c r="B562" s="7">
        <v>245</v>
      </c>
      <c r="C562" s="21">
        <v>43886</v>
      </c>
      <c r="D562" s="5" t="s">
        <v>208</v>
      </c>
      <c r="E562" s="13">
        <v>12288.43</v>
      </c>
      <c r="F562" s="19" t="s">
        <v>50</v>
      </c>
    </row>
    <row r="563" spans="1:6" s="26" customFormat="1" ht="25.5" customHeight="1">
      <c r="A563" s="7">
        <v>539</v>
      </c>
      <c r="B563" s="7">
        <v>246</v>
      </c>
      <c r="C563" s="21">
        <v>43886</v>
      </c>
      <c r="D563" s="5" t="s">
        <v>242</v>
      </c>
      <c r="E563" s="13">
        <v>11114.67</v>
      </c>
      <c r="F563" s="19" t="s">
        <v>50</v>
      </c>
    </row>
    <row r="564" spans="1:6" s="26" customFormat="1" ht="25.5" customHeight="1">
      <c r="A564" s="7">
        <v>540</v>
      </c>
      <c r="B564" s="7">
        <v>247</v>
      </c>
      <c r="C564" s="21">
        <v>43886</v>
      </c>
      <c r="D564" s="5" t="s">
        <v>212</v>
      </c>
      <c r="E564" s="13">
        <v>10194.1</v>
      </c>
      <c r="F564" s="19" t="s">
        <v>50</v>
      </c>
    </row>
    <row r="565" spans="1:6" s="26" customFormat="1" ht="25.5" customHeight="1">
      <c r="A565" s="7">
        <v>541</v>
      </c>
      <c r="B565" s="7">
        <v>248</v>
      </c>
      <c r="C565" s="21">
        <v>43886</v>
      </c>
      <c r="D565" s="5" t="s">
        <v>46</v>
      </c>
      <c r="E565" s="13">
        <v>15344.57</v>
      </c>
      <c r="F565" s="19" t="s">
        <v>50</v>
      </c>
    </row>
    <row r="566" spans="1:6" s="26" customFormat="1" ht="25.5" customHeight="1">
      <c r="A566" s="7">
        <v>542</v>
      </c>
      <c r="B566" s="7">
        <v>249</v>
      </c>
      <c r="C566" s="21">
        <v>43886</v>
      </c>
      <c r="D566" s="5" t="s">
        <v>243</v>
      </c>
      <c r="E566" s="13">
        <v>2749.54</v>
      </c>
      <c r="F566" s="19" t="s">
        <v>50</v>
      </c>
    </row>
    <row r="567" spans="1:6" s="26" customFormat="1" ht="25.5" customHeight="1">
      <c r="A567" s="7">
        <v>543</v>
      </c>
      <c r="B567" s="7">
        <v>250</v>
      </c>
      <c r="C567" s="21">
        <v>43886</v>
      </c>
      <c r="D567" s="5" t="s">
        <v>244</v>
      </c>
      <c r="E567" s="13">
        <v>9500.48</v>
      </c>
      <c r="F567" s="19" t="s">
        <v>50</v>
      </c>
    </row>
    <row r="568" spans="1:6" s="26" customFormat="1" ht="25.5" customHeight="1">
      <c r="A568" s="7">
        <v>544</v>
      </c>
      <c r="B568" s="7">
        <v>251</v>
      </c>
      <c r="C568" s="21">
        <v>43886</v>
      </c>
      <c r="D568" s="5" t="s">
        <v>245</v>
      </c>
      <c r="E568" s="13">
        <v>1633.38</v>
      </c>
      <c r="F568" s="19" t="s">
        <v>50</v>
      </c>
    </row>
    <row r="569" spans="1:6" s="26" customFormat="1" ht="25.5" customHeight="1">
      <c r="A569" s="7">
        <v>545</v>
      </c>
      <c r="B569" s="7">
        <v>252</v>
      </c>
      <c r="C569" s="21">
        <v>43886</v>
      </c>
      <c r="D569" s="5" t="s">
        <v>246</v>
      </c>
      <c r="E569" s="13">
        <v>2894.66</v>
      </c>
      <c r="F569" s="19" t="s">
        <v>50</v>
      </c>
    </row>
    <row r="570" spans="1:6" s="26" customFormat="1" ht="25.5" customHeight="1">
      <c r="A570" s="7">
        <v>546</v>
      </c>
      <c r="B570" s="7">
        <v>253</v>
      </c>
      <c r="C570" s="21">
        <v>43886</v>
      </c>
      <c r="D570" s="5" t="s">
        <v>21</v>
      </c>
      <c r="E570" s="13">
        <v>6939.06</v>
      </c>
      <c r="F570" s="19" t="s">
        <v>50</v>
      </c>
    </row>
    <row r="571" spans="1:6" s="26" customFormat="1" ht="25.5" customHeight="1">
      <c r="A571" s="7">
        <v>547</v>
      </c>
      <c r="B571" s="7">
        <v>254</v>
      </c>
      <c r="C571" s="21">
        <v>43886</v>
      </c>
      <c r="D571" s="5" t="s">
        <v>19</v>
      </c>
      <c r="E571" s="13">
        <v>45733.79</v>
      </c>
      <c r="F571" s="19" t="s">
        <v>50</v>
      </c>
    </row>
    <row r="572" spans="1:6" s="26" customFormat="1" ht="25.5" customHeight="1">
      <c r="A572" s="7">
        <v>548</v>
      </c>
      <c r="B572" s="7">
        <v>255</v>
      </c>
      <c r="C572" s="21">
        <v>43886</v>
      </c>
      <c r="D572" s="5" t="s">
        <v>247</v>
      </c>
      <c r="E572" s="13">
        <v>5696.87</v>
      </c>
      <c r="F572" s="19" t="s">
        <v>50</v>
      </c>
    </row>
    <row r="573" spans="1:6" s="26" customFormat="1" ht="25.5" customHeight="1">
      <c r="A573" s="7">
        <v>549</v>
      </c>
      <c r="B573" s="7">
        <v>256</v>
      </c>
      <c r="C573" s="21">
        <v>43886</v>
      </c>
      <c r="D573" s="5" t="s">
        <v>248</v>
      </c>
      <c r="E573" s="13">
        <v>1263.11</v>
      </c>
      <c r="F573" s="19" t="s">
        <v>50</v>
      </c>
    </row>
    <row r="574" spans="1:6" s="26" customFormat="1" ht="25.5" customHeight="1">
      <c r="A574" s="7">
        <v>550</v>
      </c>
      <c r="B574" s="7">
        <v>257</v>
      </c>
      <c r="C574" s="21">
        <v>43886</v>
      </c>
      <c r="D574" s="5" t="s">
        <v>249</v>
      </c>
      <c r="E574" s="13">
        <v>5332.9</v>
      </c>
      <c r="F574" s="19" t="s">
        <v>50</v>
      </c>
    </row>
    <row r="575" spans="1:6" s="26" customFormat="1" ht="25.5" customHeight="1">
      <c r="A575" s="7">
        <v>551</v>
      </c>
      <c r="B575" s="7">
        <v>258</v>
      </c>
      <c r="C575" s="21">
        <v>43886</v>
      </c>
      <c r="D575" s="5" t="s">
        <v>36</v>
      </c>
      <c r="E575" s="13">
        <v>19085.99</v>
      </c>
      <c r="F575" s="19" t="s">
        <v>50</v>
      </c>
    </row>
    <row r="576" spans="1:6" s="26" customFormat="1" ht="25.5" customHeight="1">
      <c r="A576" s="7">
        <v>552</v>
      </c>
      <c r="B576" s="7">
        <v>259</v>
      </c>
      <c r="C576" s="21">
        <v>43886</v>
      </c>
      <c r="D576" s="5" t="s">
        <v>238</v>
      </c>
      <c r="E576" s="13">
        <v>7010.77</v>
      </c>
      <c r="F576" s="19" t="s">
        <v>50</v>
      </c>
    </row>
    <row r="577" spans="1:6" s="26" customFormat="1" ht="25.5" customHeight="1">
      <c r="A577" s="7">
        <v>553</v>
      </c>
      <c r="B577" s="7">
        <v>260</v>
      </c>
      <c r="C577" s="21">
        <v>43886</v>
      </c>
      <c r="D577" s="5" t="s">
        <v>239</v>
      </c>
      <c r="E577" s="13">
        <v>22837.86</v>
      </c>
      <c r="F577" s="19" t="s">
        <v>50</v>
      </c>
    </row>
    <row r="578" spans="1:55" s="23" customFormat="1" ht="15.75" customHeight="1">
      <c r="A578" s="41" t="s">
        <v>250</v>
      </c>
      <c r="B578" s="42"/>
      <c r="C578" s="43"/>
      <c r="D578" s="25">
        <f>SUM(E528:E553)</f>
        <v>7164125.909999999</v>
      </c>
      <c r="E578" s="25">
        <f>SUM(E554:E577)</f>
        <v>1205706.4800000004</v>
      </c>
      <c r="F578" s="25">
        <v>0</v>
      </c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</row>
    <row r="579" spans="1:6" s="26" customFormat="1" ht="25.5" customHeight="1">
      <c r="A579" s="7">
        <v>554</v>
      </c>
      <c r="B579" s="7">
        <v>261</v>
      </c>
      <c r="C579" s="21">
        <v>43888</v>
      </c>
      <c r="D579" s="5" t="s">
        <v>182</v>
      </c>
      <c r="E579" s="13">
        <v>300000</v>
      </c>
      <c r="F579" s="19" t="s">
        <v>9</v>
      </c>
    </row>
    <row r="580" spans="1:6" s="26" customFormat="1" ht="25.5" customHeight="1">
      <c r="A580" s="7">
        <v>555</v>
      </c>
      <c r="B580" s="7">
        <v>262</v>
      </c>
      <c r="C580" s="21">
        <v>43888</v>
      </c>
      <c r="D580" s="5" t="s">
        <v>193</v>
      </c>
      <c r="E580" s="13">
        <v>69089.73</v>
      </c>
      <c r="F580" s="19" t="s">
        <v>9</v>
      </c>
    </row>
    <row r="581" spans="1:6" s="26" customFormat="1" ht="25.5" customHeight="1">
      <c r="A581" s="7">
        <v>556</v>
      </c>
      <c r="B581" s="7">
        <v>263</v>
      </c>
      <c r="C581" s="21">
        <v>43888</v>
      </c>
      <c r="D581" s="5" t="s">
        <v>12</v>
      </c>
      <c r="E581" s="13">
        <v>50000</v>
      </c>
      <c r="F581" s="19" t="s">
        <v>9</v>
      </c>
    </row>
    <row r="582" spans="1:6" s="26" customFormat="1" ht="25.5" customHeight="1">
      <c r="A582" s="7">
        <v>557</v>
      </c>
      <c r="B582" s="7">
        <v>264</v>
      </c>
      <c r="C582" s="21">
        <v>43888</v>
      </c>
      <c r="D582" s="5" t="s">
        <v>46</v>
      </c>
      <c r="E582" s="13">
        <v>150000</v>
      </c>
      <c r="F582" s="19" t="s">
        <v>9</v>
      </c>
    </row>
    <row r="583" spans="1:6" s="26" customFormat="1" ht="28.5">
      <c r="A583" s="7">
        <v>558</v>
      </c>
      <c r="B583" s="7">
        <v>265</v>
      </c>
      <c r="C583" s="21">
        <v>43888</v>
      </c>
      <c r="D583" s="5" t="s">
        <v>237</v>
      </c>
      <c r="E583" s="13">
        <v>2220597.5</v>
      </c>
      <c r="F583" s="19" t="s">
        <v>29</v>
      </c>
    </row>
    <row r="584" spans="1:6" s="26" customFormat="1" ht="25.5" customHeight="1">
      <c r="A584" s="7">
        <v>559</v>
      </c>
      <c r="B584" s="7">
        <v>266</v>
      </c>
      <c r="C584" s="21">
        <v>43888</v>
      </c>
      <c r="D584" s="5" t="s">
        <v>46</v>
      </c>
      <c r="E584" s="13">
        <v>203445.27</v>
      </c>
      <c r="F584" s="19" t="s">
        <v>47</v>
      </c>
    </row>
    <row r="585" spans="1:6" s="26" customFormat="1" ht="25.5" customHeight="1">
      <c r="A585" s="7">
        <v>560</v>
      </c>
      <c r="B585" s="7">
        <v>267</v>
      </c>
      <c r="C585" s="21">
        <v>43888</v>
      </c>
      <c r="D585" s="5" t="s">
        <v>34</v>
      </c>
      <c r="E585" s="13">
        <v>23442.49</v>
      </c>
      <c r="F585" s="19" t="s">
        <v>47</v>
      </c>
    </row>
    <row r="586" spans="1:6" s="26" customFormat="1" ht="25.5" customHeight="1">
      <c r="A586" s="7">
        <v>561</v>
      </c>
      <c r="B586" s="7">
        <v>268</v>
      </c>
      <c r="C586" s="21">
        <v>43888</v>
      </c>
      <c r="D586" s="5" t="s">
        <v>37</v>
      </c>
      <c r="E586" s="13">
        <v>28926.17</v>
      </c>
      <c r="F586" s="19" t="s">
        <v>47</v>
      </c>
    </row>
    <row r="587" spans="1:6" s="26" customFormat="1" ht="25.5" customHeight="1">
      <c r="A587" s="7">
        <v>562</v>
      </c>
      <c r="B587" s="7">
        <v>269</v>
      </c>
      <c r="C587" s="21">
        <v>43888</v>
      </c>
      <c r="D587" s="5" t="s">
        <v>203</v>
      </c>
      <c r="E587" s="13">
        <v>14874.94</v>
      </c>
      <c r="F587" s="19" t="s">
        <v>47</v>
      </c>
    </row>
    <row r="588" spans="1:6" s="26" customFormat="1" ht="25.5" customHeight="1">
      <c r="A588" s="7">
        <v>563</v>
      </c>
      <c r="B588" s="7">
        <v>270</v>
      </c>
      <c r="C588" s="21">
        <v>43888</v>
      </c>
      <c r="D588" s="5" t="s">
        <v>75</v>
      </c>
      <c r="E588" s="13">
        <v>88323.03</v>
      </c>
      <c r="F588" s="19" t="s">
        <v>47</v>
      </c>
    </row>
    <row r="589" spans="1:6" s="26" customFormat="1" ht="25.5" customHeight="1">
      <c r="A589" s="7">
        <v>564</v>
      </c>
      <c r="B589" s="7">
        <v>271</v>
      </c>
      <c r="C589" s="21">
        <v>43888</v>
      </c>
      <c r="D589" s="5" t="s">
        <v>77</v>
      </c>
      <c r="E589" s="13">
        <v>43081.98</v>
      </c>
      <c r="F589" s="19" t="s">
        <v>47</v>
      </c>
    </row>
    <row r="590" spans="1:6" s="26" customFormat="1" ht="28.5">
      <c r="A590" s="7">
        <v>565</v>
      </c>
      <c r="B590" s="7">
        <v>272</v>
      </c>
      <c r="C590" s="21">
        <v>43888</v>
      </c>
      <c r="D590" s="5" t="s">
        <v>99</v>
      </c>
      <c r="E590" s="13">
        <v>4066062.32</v>
      </c>
      <c r="F590" s="19" t="s">
        <v>47</v>
      </c>
    </row>
    <row r="591" spans="1:6" s="26" customFormat="1" ht="25.5" customHeight="1">
      <c r="A591" s="7">
        <v>566</v>
      </c>
      <c r="B591" s="7">
        <v>273</v>
      </c>
      <c r="C591" s="21">
        <v>43888</v>
      </c>
      <c r="D591" s="5" t="s">
        <v>12</v>
      </c>
      <c r="E591" s="13">
        <v>4606.92</v>
      </c>
      <c r="F591" s="19" t="s">
        <v>47</v>
      </c>
    </row>
    <row r="592" spans="1:6" s="26" customFormat="1" ht="25.5" customHeight="1">
      <c r="A592" s="7">
        <v>567</v>
      </c>
      <c r="B592" s="7">
        <v>274</v>
      </c>
      <c r="C592" s="21">
        <v>43888</v>
      </c>
      <c r="D592" s="5" t="s">
        <v>251</v>
      </c>
      <c r="E592" s="13">
        <v>436018.52</v>
      </c>
      <c r="F592" s="19" t="s">
        <v>47</v>
      </c>
    </row>
    <row r="593" spans="1:6" s="26" customFormat="1" ht="25.5" customHeight="1">
      <c r="A593" s="7">
        <v>568</v>
      </c>
      <c r="B593" s="7">
        <v>275</v>
      </c>
      <c r="C593" s="21">
        <v>43888</v>
      </c>
      <c r="D593" s="5" t="s">
        <v>251</v>
      </c>
      <c r="E593" s="13">
        <v>82330.48</v>
      </c>
      <c r="F593" s="19" t="s">
        <v>47</v>
      </c>
    </row>
    <row r="594" spans="1:6" s="26" customFormat="1" ht="28.5">
      <c r="A594" s="7">
        <v>569</v>
      </c>
      <c r="B594" s="7">
        <v>276</v>
      </c>
      <c r="C594" s="21">
        <v>43888</v>
      </c>
      <c r="D594" s="5" t="s">
        <v>237</v>
      </c>
      <c r="E594" s="13">
        <v>391870.15</v>
      </c>
      <c r="F594" s="19" t="s">
        <v>49</v>
      </c>
    </row>
    <row r="595" spans="1:6" s="26" customFormat="1" ht="25.5" customHeight="1">
      <c r="A595" s="7">
        <v>570</v>
      </c>
      <c r="B595" s="7">
        <v>277</v>
      </c>
      <c r="C595" s="21">
        <v>43888</v>
      </c>
      <c r="D595" s="5" t="s">
        <v>46</v>
      </c>
      <c r="E595" s="13">
        <v>39552.15</v>
      </c>
      <c r="F595" s="19" t="s">
        <v>50</v>
      </c>
    </row>
    <row r="596" spans="1:6" s="26" customFormat="1" ht="25.5" customHeight="1">
      <c r="A596" s="7">
        <v>571</v>
      </c>
      <c r="B596" s="7">
        <v>278</v>
      </c>
      <c r="C596" s="21">
        <v>43888</v>
      </c>
      <c r="D596" s="5" t="s">
        <v>34</v>
      </c>
      <c r="E596" s="13">
        <v>4557.5</v>
      </c>
      <c r="F596" s="19" t="s">
        <v>50</v>
      </c>
    </row>
    <row r="597" spans="1:6" s="26" customFormat="1" ht="25.5" customHeight="1">
      <c r="A597" s="7">
        <v>572</v>
      </c>
      <c r="B597" s="7">
        <v>279</v>
      </c>
      <c r="C597" s="21">
        <v>43888</v>
      </c>
      <c r="D597" s="5" t="s">
        <v>203</v>
      </c>
      <c r="E597" s="13">
        <v>2891.86</v>
      </c>
      <c r="F597" s="19" t="s">
        <v>50</v>
      </c>
    </row>
    <row r="598" spans="1:6" s="26" customFormat="1" ht="25.5" customHeight="1">
      <c r="A598" s="7">
        <v>573</v>
      </c>
      <c r="B598" s="7">
        <v>280</v>
      </c>
      <c r="C598" s="21">
        <v>43888</v>
      </c>
      <c r="D598" s="5" t="s">
        <v>75</v>
      </c>
      <c r="E598" s="13">
        <v>17171.04</v>
      </c>
      <c r="F598" s="19" t="s">
        <v>50</v>
      </c>
    </row>
    <row r="599" spans="1:6" s="26" customFormat="1" ht="25.5" customHeight="1">
      <c r="A599" s="7">
        <v>574</v>
      </c>
      <c r="B599" s="7">
        <v>281</v>
      </c>
      <c r="C599" s="21">
        <v>43888</v>
      </c>
      <c r="D599" s="5" t="s">
        <v>77</v>
      </c>
      <c r="E599" s="13">
        <v>8375.64</v>
      </c>
      <c r="F599" s="19" t="s">
        <v>50</v>
      </c>
    </row>
    <row r="600" spans="1:6" s="26" customFormat="1" ht="25.5" customHeight="1">
      <c r="A600" s="7">
        <v>575</v>
      </c>
      <c r="B600" s="7">
        <v>282</v>
      </c>
      <c r="C600" s="21">
        <v>43888</v>
      </c>
      <c r="D600" s="5" t="s">
        <v>12</v>
      </c>
      <c r="E600" s="13">
        <v>1151.73</v>
      </c>
      <c r="F600" s="19" t="s">
        <v>50</v>
      </c>
    </row>
    <row r="601" spans="1:6" s="26" customFormat="1" ht="25.5" customHeight="1">
      <c r="A601" s="7">
        <v>576</v>
      </c>
      <c r="B601" s="7">
        <v>283</v>
      </c>
      <c r="C601" s="21">
        <v>43888</v>
      </c>
      <c r="D601" s="5" t="s">
        <v>251</v>
      </c>
      <c r="E601" s="13">
        <v>80374.91</v>
      </c>
      <c r="F601" s="19" t="s">
        <v>50</v>
      </c>
    </row>
    <row r="602" spans="1:6" s="26" customFormat="1" ht="25.5" customHeight="1">
      <c r="A602" s="7">
        <v>577</v>
      </c>
      <c r="B602" s="7">
        <v>284</v>
      </c>
      <c r="C602" s="21">
        <v>43888</v>
      </c>
      <c r="D602" s="5" t="s">
        <v>251</v>
      </c>
      <c r="E602" s="13">
        <v>15176.65</v>
      </c>
      <c r="F602" s="19" t="s">
        <v>50</v>
      </c>
    </row>
    <row r="603" spans="1:6" s="26" customFormat="1" ht="25.5" customHeight="1">
      <c r="A603" s="7">
        <v>578</v>
      </c>
      <c r="B603" s="7">
        <v>285</v>
      </c>
      <c r="C603" s="21">
        <v>43888</v>
      </c>
      <c r="D603" s="5" t="s">
        <v>37</v>
      </c>
      <c r="E603" s="13">
        <v>5332.21</v>
      </c>
      <c r="F603" s="19" t="s">
        <v>50</v>
      </c>
    </row>
    <row r="604" spans="1:55" s="23" customFormat="1" ht="15.75" customHeight="1">
      <c r="A604" s="41" t="s">
        <v>252</v>
      </c>
      <c r="B604" s="42"/>
      <c r="C604" s="43"/>
      <c r="D604" s="25">
        <f>SUM(E579:E593)</f>
        <v>7780799.35</v>
      </c>
      <c r="E604" s="25">
        <f>SUM(E594:E603)</f>
        <v>566453.84</v>
      </c>
      <c r="F604" s="25">
        <v>0</v>
      </c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</row>
    <row r="605" spans="1:6" s="26" customFormat="1" ht="25.5" customHeight="1">
      <c r="A605" s="7">
        <v>579</v>
      </c>
      <c r="B605" s="7">
        <v>286</v>
      </c>
      <c r="C605" s="21">
        <v>43889</v>
      </c>
      <c r="D605" s="5" t="s">
        <v>104</v>
      </c>
      <c r="E605" s="13">
        <v>190468.97</v>
      </c>
      <c r="F605" s="19" t="s">
        <v>47</v>
      </c>
    </row>
    <row r="606" spans="1:6" s="26" customFormat="1" ht="25.5" customHeight="1">
      <c r="A606" s="7">
        <v>580</v>
      </c>
      <c r="B606" s="7">
        <v>287</v>
      </c>
      <c r="C606" s="21">
        <v>43889</v>
      </c>
      <c r="D606" s="5" t="s">
        <v>105</v>
      </c>
      <c r="E606" s="13">
        <v>13844.85</v>
      </c>
      <c r="F606" s="19" t="s">
        <v>47</v>
      </c>
    </row>
    <row r="607" spans="1:6" s="26" customFormat="1" ht="25.5" customHeight="1">
      <c r="A607" s="7">
        <v>581</v>
      </c>
      <c r="B607" s="7">
        <v>288</v>
      </c>
      <c r="C607" s="21">
        <v>43889</v>
      </c>
      <c r="D607" s="5" t="s">
        <v>106</v>
      </c>
      <c r="E607" s="13">
        <v>43535.24</v>
      </c>
      <c r="F607" s="19" t="s">
        <v>47</v>
      </c>
    </row>
    <row r="608" spans="1:6" s="26" customFormat="1" ht="25.5" customHeight="1">
      <c r="A608" s="7">
        <v>582</v>
      </c>
      <c r="B608" s="7">
        <v>289</v>
      </c>
      <c r="C608" s="21">
        <v>43889</v>
      </c>
      <c r="D608" s="5" t="s">
        <v>107</v>
      </c>
      <c r="E608" s="13">
        <v>20380.35</v>
      </c>
      <c r="F608" s="19" t="s">
        <v>47</v>
      </c>
    </row>
    <row r="609" spans="1:6" s="26" customFormat="1" ht="25.5" customHeight="1">
      <c r="A609" s="7">
        <v>583</v>
      </c>
      <c r="B609" s="7">
        <v>290</v>
      </c>
      <c r="C609" s="21">
        <v>43889</v>
      </c>
      <c r="D609" s="5" t="s">
        <v>109</v>
      </c>
      <c r="E609" s="13">
        <v>61566.5</v>
      </c>
      <c r="F609" s="19" t="s">
        <v>47</v>
      </c>
    </row>
    <row r="610" spans="1:6" s="26" customFormat="1" ht="25.5" customHeight="1">
      <c r="A610" s="7">
        <v>584</v>
      </c>
      <c r="B610" s="7">
        <v>291</v>
      </c>
      <c r="C610" s="21">
        <v>43889</v>
      </c>
      <c r="D610" s="5" t="s">
        <v>110</v>
      </c>
      <c r="E610" s="13">
        <v>17468.87</v>
      </c>
      <c r="F610" s="19" t="s">
        <v>47</v>
      </c>
    </row>
    <row r="611" spans="1:6" s="26" customFormat="1" ht="25.5" customHeight="1">
      <c r="A611" s="7">
        <v>585</v>
      </c>
      <c r="B611" s="7">
        <v>292</v>
      </c>
      <c r="C611" s="21">
        <v>43889</v>
      </c>
      <c r="D611" s="5" t="s">
        <v>111</v>
      </c>
      <c r="E611" s="13">
        <v>28106.5</v>
      </c>
      <c r="F611" s="19" t="s">
        <v>47</v>
      </c>
    </row>
    <row r="612" spans="1:6" s="26" customFormat="1" ht="25.5" customHeight="1">
      <c r="A612" s="7">
        <v>586</v>
      </c>
      <c r="B612" s="7">
        <v>293</v>
      </c>
      <c r="C612" s="21">
        <v>43889</v>
      </c>
      <c r="D612" s="5" t="s">
        <v>112</v>
      </c>
      <c r="E612" s="13">
        <v>41800.72</v>
      </c>
      <c r="F612" s="19" t="s">
        <v>47</v>
      </c>
    </row>
    <row r="613" spans="1:6" s="26" customFormat="1" ht="25.5" customHeight="1">
      <c r="A613" s="7">
        <v>587</v>
      </c>
      <c r="B613" s="7">
        <v>294</v>
      </c>
      <c r="C613" s="21">
        <v>43889</v>
      </c>
      <c r="D613" s="5" t="s">
        <v>153</v>
      </c>
      <c r="E613" s="13">
        <v>163856.17</v>
      </c>
      <c r="F613" s="19" t="s">
        <v>47</v>
      </c>
    </row>
    <row r="614" spans="1:6" s="26" customFormat="1" ht="25.5" customHeight="1">
      <c r="A614" s="7">
        <v>588</v>
      </c>
      <c r="B614" s="7">
        <v>295</v>
      </c>
      <c r="C614" s="21">
        <v>43889</v>
      </c>
      <c r="D614" s="5" t="s">
        <v>253</v>
      </c>
      <c r="E614" s="13">
        <v>169170.03</v>
      </c>
      <c r="F614" s="19" t="s">
        <v>47</v>
      </c>
    </row>
    <row r="615" spans="1:6" s="26" customFormat="1" ht="25.5" customHeight="1">
      <c r="A615" s="7">
        <v>589</v>
      </c>
      <c r="B615" s="7">
        <v>296</v>
      </c>
      <c r="C615" s="21">
        <v>43889</v>
      </c>
      <c r="D615" s="5" t="s">
        <v>254</v>
      </c>
      <c r="E615" s="13">
        <v>90213.31</v>
      </c>
      <c r="F615" s="19" t="s">
        <v>47</v>
      </c>
    </row>
    <row r="616" spans="1:6" s="26" customFormat="1" ht="25.5" customHeight="1">
      <c r="A616" s="7">
        <v>590</v>
      </c>
      <c r="B616" s="7">
        <v>297</v>
      </c>
      <c r="C616" s="21">
        <v>43889</v>
      </c>
      <c r="D616" s="5" t="s">
        <v>255</v>
      </c>
      <c r="E616" s="13">
        <v>105700.15</v>
      </c>
      <c r="F616" s="19" t="s">
        <v>47</v>
      </c>
    </row>
    <row r="617" spans="1:6" s="26" customFormat="1" ht="25.5" customHeight="1">
      <c r="A617" s="7">
        <v>591</v>
      </c>
      <c r="B617" s="7">
        <v>298</v>
      </c>
      <c r="C617" s="21">
        <v>43889</v>
      </c>
      <c r="D617" s="5" t="s">
        <v>256</v>
      </c>
      <c r="E617" s="13">
        <v>64050.37</v>
      </c>
      <c r="F617" s="19" t="s">
        <v>47</v>
      </c>
    </row>
    <row r="618" spans="1:6" s="26" customFormat="1" ht="25.5" customHeight="1">
      <c r="A618" s="7">
        <v>592</v>
      </c>
      <c r="B618" s="7">
        <v>299</v>
      </c>
      <c r="C618" s="21">
        <v>43889</v>
      </c>
      <c r="D618" s="5" t="s">
        <v>246</v>
      </c>
      <c r="E618" s="13">
        <v>8137.9</v>
      </c>
      <c r="F618" s="19" t="s">
        <v>47</v>
      </c>
    </row>
    <row r="619" spans="1:6" s="26" customFormat="1" ht="25.5" customHeight="1">
      <c r="A619" s="7">
        <v>593</v>
      </c>
      <c r="B619" s="7">
        <v>300</v>
      </c>
      <c r="C619" s="21">
        <v>43889</v>
      </c>
      <c r="D619" s="5" t="s">
        <v>257</v>
      </c>
      <c r="E619" s="13">
        <v>16368.73</v>
      </c>
      <c r="F619" s="19" t="s">
        <v>47</v>
      </c>
    </row>
    <row r="620" spans="1:6" s="26" customFormat="1" ht="25.5" customHeight="1">
      <c r="A620" s="7">
        <v>594</v>
      </c>
      <c r="B620" s="7">
        <v>301</v>
      </c>
      <c r="C620" s="21">
        <v>43889</v>
      </c>
      <c r="D620" s="5" t="s">
        <v>258</v>
      </c>
      <c r="E620" s="13">
        <v>28461.71</v>
      </c>
      <c r="F620" s="19" t="s">
        <v>47</v>
      </c>
    </row>
    <row r="621" spans="1:6" s="26" customFormat="1" ht="25.5" customHeight="1">
      <c r="A621" s="7">
        <v>595</v>
      </c>
      <c r="B621" s="7">
        <v>302</v>
      </c>
      <c r="C621" s="21">
        <v>43889</v>
      </c>
      <c r="D621" s="5" t="s">
        <v>259</v>
      </c>
      <c r="E621" s="13">
        <v>1648.3</v>
      </c>
      <c r="F621" s="19" t="s">
        <v>47</v>
      </c>
    </row>
    <row r="622" spans="1:6" s="26" customFormat="1" ht="25.5" customHeight="1">
      <c r="A622" s="7">
        <v>596</v>
      </c>
      <c r="B622" s="7">
        <v>303</v>
      </c>
      <c r="C622" s="21">
        <v>43889</v>
      </c>
      <c r="D622" s="5" t="s">
        <v>260</v>
      </c>
      <c r="E622" s="13">
        <v>3767.54</v>
      </c>
      <c r="F622" s="19" t="s">
        <v>47</v>
      </c>
    </row>
    <row r="623" spans="1:6" s="26" customFormat="1" ht="25.5" customHeight="1">
      <c r="A623" s="7">
        <v>597</v>
      </c>
      <c r="B623" s="7">
        <v>304</v>
      </c>
      <c r="C623" s="21">
        <v>43889</v>
      </c>
      <c r="D623" s="5" t="s">
        <v>44</v>
      </c>
      <c r="E623" s="13">
        <v>214177.62</v>
      </c>
      <c r="F623" s="19" t="s">
        <v>47</v>
      </c>
    </row>
    <row r="624" spans="1:6" s="26" customFormat="1" ht="25.5" customHeight="1">
      <c r="A624" s="7">
        <v>598</v>
      </c>
      <c r="B624" s="7">
        <v>305</v>
      </c>
      <c r="C624" s="21">
        <v>43889</v>
      </c>
      <c r="D624" s="5" t="s">
        <v>44</v>
      </c>
      <c r="E624" s="13">
        <v>69440.68</v>
      </c>
      <c r="F624" s="19" t="s">
        <v>47</v>
      </c>
    </row>
    <row r="625" spans="1:6" s="26" customFormat="1" ht="25.5" customHeight="1">
      <c r="A625" s="7">
        <v>599</v>
      </c>
      <c r="B625" s="7">
        <v>306</v>
      </c>
      <c r="C625" s="21">
        <v>43889</v>
      </c>
      <c r="D625" s="5" t="s">
        <v>104</v>
      </c>
      <c r="E625" s="13">
        <v>37029.42</v>
      </c>
      <c r="F625" s="19" t="s">
        <v>50</v>
      </c>
    </row>
    <row r="626" spans="1:6" s="26" customFormat="1" ht="25.5" customHeight="1">
      <c r="A626" s="7">
        <v>600</v>
      </c>
      <c r="B626" s="7">
        <v>307</v>
      </c>
      <c r="C626" s="21">
        <v>43889</v>
      </c>
      <c r="D626" s="5" t="s">
        <v>105</v>
      </c>
      <c r="E626" s="13">
        <v>2691.6</v>
      </c>
      <c r="F626" s="19" t="s">
        <v>50</v>
      </c>
    </row>
    <row r="627" spans="1:6" s="26" customFormat="1" ht="25.5" customHeight="1">
      <c r="A627" s="7">
        <v>601</v>
      </c>
      <c r="B627" s="7">
        <v>308</v>
      </c>
      <c r="C627" s="21">
        <v>43889</v>
      </c>
      <c r="D627" s="5" t="s">
        <v>106</v>
      </c>
      <c r="E627" s="13">
        <v>8463.76</v>
      </c>
      <c r="F627" s="19" t="s">
        <v>50</v>
      </c>
    </row>
    <row r="628" spans="1:6" s="26" customFormat="1" ht="25.5" customHeight="1">
      <c r="A628" s="7">
        <v>602</v>
      </c>
      <c r="B628" s="7">
        <v>309</v>
      </c>
      <c r="C628" s="21">
        <v>43889</v>
      </c>
      <c r="D628" s="5" t="s">
        <v>107</v>
      </c>
      <c r="E628" s="13">
        <v>3962.18</v>
      </c>
      <c r="F628" s="19" t="s">
        <v>50</v>
      </c>
    </row>
    <row r="629" spans="1:6" s="26" customFormat="1" ht="25.5" customHeight="1">
      <c r="A629" s="7">
        <v>603</v>
      </c>
      <c r="B629" s="7">
        <v>310</v>
      </c>
      <c r="C629" s="21">
        <v>43889</v>
      </c>
      <c r="D629" s="5" t="s">
        <v>109</v>
      </c>
      <c r="E629" s="13">
        <v>11969.25</v>
      </c>
      <c r="F629" s="19" t="s">
        <v>50</v>
      </c>
    </row>
    <row r="630" spans="1:6" s="26" customFormat="1" ht="25.5" customHeight="1">
      <c r="A630" s="7">
        <v>604</v>
      </c>
      <c r="B630" s="7">
        <v>311</v>
      </c>
      <c r="C630" s="21">
        <v>43889</v>
      </c>
      <c r="D630" s="5" t="s">
        <v>110</v>
      </c>
      <c r="E630" s="13">
        <v>3396.16</v>
      </c>
      <c r="F630" s="19" t="s">
        <v>50</v>
      </c>
    </row>
    <row r="631" spans="1:6" s="26" customFormat="1" ht="25.5" customHeight="1">
      <c r="A631" s="7">
        <v>605</v>
      </c>
      <c r="B631" s="7">
        <v>312</v>
      </c>
      <c r="C631" s="21">
        <v>43889</v>
      </c>
      <c r="D631" s="5" t="s">
        <v>111</v>
      </c>
      <c r="E631" s="13">
        <v>5464.21</v>
      </c>
      <c r="F631" s="19" t="s">
        <v>50</v>
      </c>
    </row>
    <row r="632" spans="1:6" s="26" customFormat="1" ht="25.5" customHeight="1">
      <c r="A632" s="7">
        <v>606</v>
      </c>
      <c r="B632" s="7">
        <v>313</v>
      </c>
      <c r="C632" s="21">
        <v>43889</v>
      </c>
      <c r="D632" s="5" t="s">
        <v>112</v>
      </c>
      <c r="E632" s="13">
        <v>8126.54</v>
      </c>
      <c r="F632" s="19" t="s">
        <v>50</v>
      </c>
    </row>
    <row r="633" spans="1:6" s="26" customFormat="1" ht="25.5" customHeight="1">
      <c r="A633" s="7">
        <v>607</v>
      </c>
      <c r="B633" s="7">
        <v>314</v>
      </c>
      <c r="C633" s="21">
        <v>43889</v>
      </c>
      <c r="D633" s="5" t="s">
        <v>256</v>
      </c>
      <c r="E633" s="13">
        <v>12452.14</v>
      </c>
      <c r="F633" s="19" t="s">
        <v>50</v>
      </c>
    </row>
    <row r="634" spans="1:6" s="26" customFormat="1" ht="25.5" customHeight="1">
      <c r="A634" s="7">
        <v>608</v>
      </c>
      <c r="B634" s="7">
        <v>315</v>
      </c>
      <c r="C634" s="21">
        <v>43889</v>
      </c>
      <c r="D634" s="5" t="s">
        <v>246</v>
      </c>
      <c r="E634" s="13">
        <v>1582.1</v>
      </c>
      <c r="F634" s="19" t="s">
        <v>50</v>
      </c>
    </row>
    <row r="635" spans="1:6" s="26" customFormat="1" ht="25.5" customHeight="1">
      <c r="A635" s="7">
        <v>609</v>
      </c>
      <c r="B635" s="7">
        <v>316</v>
      </c>
      <c r="C635" s="21">
        <v>43889</v>
      </c>
      <c r="D635" s="5" t="s">
        <v>257</v>
      </c>
      <c r="E635" s="13">
        <v>3182.27</v>
      </c>
      <c r="F635" s="19" t="s">
        <v>50</v>
      </c>
    </row>
    <row r="636" spans="1:6" s="26" customFormat="1" ht="25.5" customHeight="1">
      <c r="A636" s="7">
        <v>610</v>
      </c>
      <c r="B636" s="7">
        <v>317</v>
      </c>
      <c r="C636" s="21">
        <v>43889</v>
      </c>
      <c r="D636" s="5" t="s">
        <v>258</v>
      </c>
      <c r="E636" s="13">
        <v>5533.29</v>
      </c>
      <c r="F636" s="19" t="s">
        <v>50</v>
      </c>
    </row>
    <row r="637" spans="1:6" s="26" customFormat="1" ht="25.5" customHeight="1">
      <c r="A637" s="7">
        <v>611</v>
      </c>
      <c r="B637" s="7">
        <v>318</v>
      </c>
      <c r="C637" s="21">
        <v>43889</v>
      </c>
      <c r="D637" s="5" t="s">
        <v>259</v>
      </c>
      <c r="E637" s="13">
        <v>320.45</v>
      </c>
      <c r="F637" s="19" t="s">
        <v>50</v>
      </c>
    </row>
    <row r="638" spans="1:6" s="26" customFormat="1" ht="25.5" customHeight="1">
      <c r="A638" s="7">
        <v>612</v>
      </c>
      <c r="B638" s="7">
        <v>319</v>
      </c>
      <c r="C638" s="21">
        <v>43889</v>
      </c>
      <c r="D638" s="5" t="s">
        <v>260</v>
      </c>
      <c r="E638" s="13">
        <v>732.46</v>
      </c>
      <c r="F638" s="19" t="s">
        <v>50</v>
      </c>
    </row>
    <row r="639" spans="1:6" s="26" customFormat="1" ht="25.5" customHeight="1">
      <c r="A639" s="7">
        <v>613</v>
      </c>
      <c r="B639" s="7">
        <v>320</v>
      </c>
      <c r="C639" s="21">
        <v>43889</v>
      </c>
      <c r="D639" s="5" t="s">
        <v>44</v>
      </c>
      <c r="E639" s="13">
        <v>52281.7</v>
      </c>
      <c r="F639" s="19" t="s">
        <v>50</v>
      </c>
    </row>
    <row r="640" spans="1:6" s="26" customFormat="1" ht="25.5" customHeight="1">
      <c r="A640" s="7">
        <v>614</v>
      </c>
      <c r="B640" s="7">
        <v>321</v>
      </c>
      <c r="C640" s="21">
        <v>43889</v>
      </c>
      <c r="D640" s="5" t="s">
        <v>253</v>
      </c>
      <c r="E640" s="13">
        <v>29853.53</v>
      </c>
      <c r="F640" s="19" t="s">
        <v>50</v>
      </c>
    </row>
    <row r="641" spans="1:6" s="26" customFormat="1" ht="25.5" customHeight="1">
      <c r="A641" s="7">
        <v>615</v>
      </c>
      <c r="B641" s="7">
        <v>322</v>
      </c>
      <c r="C641" s="21">
        <v>43889</v>
      </c>
      <c r="D641" s="5" t="s">
        <v>254</v>
      </c>
      <c r="E641" s="13">
        <v>15919.99</v>
      </c>
      <c r="F641" s="19" t="s">
        <v>50</v>
      </c>
    </row>
    <row r="642" spans="1:6" s="26" customFormat="1" ht="25.5" customHeight="1">
      <c r="A642" s="7">
        <v>616</v>
      </c>
      <c r="B642" s="7">
        <v>323</v>
      </c>
      <c r="C642" s="21">
        <v>43889</v>
      </c>
      <c r="D642" s="5" t="s">
        <v>255</v>
      </c>
      <c r="E642" s="13">
        <v>18652.97</v>
      </c>
      <c r="F642" s="19" t="s">
        <v>50</v>
      </c>
    </row>
    <row r="643" spans="1:55" s="23" customFormat="1" ht="15.75" customHeight="1">
      <c r="A643" s="41" t="s">
        <v>261</v>
      </c>
      <c r="B643" s="42"/>
      <c r="C643" s="43"/>
      <c r="D643" s="25">
        <f>SUM(E605:E624)</f>
        <v>1352164.51</v>
      </c>
      <c r="E643" s="25">
        <f>SUM(E625:E642)</f>
        <v>221614.02</v>
      </c>
      <c r="F643" s="25">
        <v>0</v>
      </c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</row>
    <row r="644" spans="1:55" s="23" customFormat="1" ht="15.75">
      <c r="A644" s="47" t="s">
        <v>157</v>
      </c>
      <c r="B644" s="48"/>
      <c r="C644" s="31" t="s">
        <v>7</v>
      </c>
      <c r="D644" s="31" t="s">
        <v>8</v>
      </c>
      <c r="E644" s="32" t="s">
        <v>5</v>
      </c>
      <c r="F644" s="31" t="s">
        <v>6</v>
      </c>
      <c r="G644" s="29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</row>
    <row r="645" spans="1:55" s="23" customFormat="1" ht="15.75">
      <c r="A645" s="51"/>
      <c r="B645" s="52"/>
      <c r="C645" s="32">
        <f>D645+E645+F645</f>
        <v>43977021.71</v>
      </c>
      <c r="D645" s="32">
        <f>D319+D338+D362+D419+D429+D438+D479+D527+D578+D604+D643</f>
        <v>38647094.11</v>
      </c>
      <c r="E645" s="32">
        <f>E319+E338+E362+E419+E429+E438+E479+E527+E578+E604+E643</f>
        <v>5329927.600000001</v>
      </c>
      <c r="F645" s="32">
        <f>F319+F338+F362+F419+F429+F438+F479+F527+F578+F604+F643</f>
        <v>0</v>
      </c>
      <c r="G645" s="29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</row>
    <row r="646" spans="1:6" s="26" customFormat="1" ht="25.5" customHeight="1">
      <c r="A646" s="7">
        <v>617</v>
      </c>
      <c r="B646" s="7">
        <v>1</v>
      </c>
      <c r="C646" s="21">
        <v>43893</v>
      </c>
      <c r="D646" s="5" t="s">
        <v>75</v>
      </c>
      <c r="E646" s="13">
        <v>300000</v>
      </c>
      <c r="F646" s="19" t="s">
        <v>9</v>
      </c>
    </row>
    <row r="647" spans="1:6" s="26" customFormat="1" ht="25.5" customHeight="1">
      <c r="A647" s="7">
        <v>618</v>
      </c>
      <c r="B647" s="7">
        <v>2</v>
      </c>
      <c r="C647" s="21">
        <v>43893</v>
      </c>
      <c r="D647" s="5" t="s">
        <v>171</v>
      </c>
      <c r="E647" s="13">
        <v>203993.72</v>
      </c>
      <c r="F647" s="19" t="s">
        <v>29</v>
      </c>
    </row>
    <row r="648" spans="1:6" s="26" customFormat="1" ht="25.5" customHeight="1">
      <c r="A648" s="7">
        <v>619</v>
      </c>
      <c r="B648" s="7">
        <v>3</v>
      </c>
      <c r="C648" s="21">
        <v>43893</v>
      </c>
      <c r="D648" s="5" t="s">
        <v>263</v>
      </c>
      <c r="E648" s="13">
        <v>57047.05</v>
      </c>
      <c r="F648" s="19" t="s">
        <v>47</v>
      </c>
    </row>
    <row r="649" spans="1:6" s="26" customFormat="1" ht="25.5" customHeight="1">
      <c r="A649" s="7">
        <v>620</v>
      </c>
      <c r="B649" s="7">
        <v>4</v>
      </c>
      <c r="C649" s="21">
        <v>43893</v>
      </c>
      <c r="D649" s="5" t="s">
        <v>264</v>
      </c>
      <c r="E649" s="13">
        <v>59819.43</v>
      </c>
      <c r="F649" s="19" t="s">
        <v>47</v>
      </c>
    </row>
    <row r="650" spans="1:6" s="26" customFormat="1" ht="25.5" customHeight="1">
      <c r="A650" s="7">
        <v>621</v>
      </c>
      <c r="B650" s="7">
        <v>5</v>
      </c>
      <c r="C650" s="21">
        <v>43893</v>
      </c>
      <c r="D650" s="5" t="s">
        <v>265</v>
      </c>
      <c r="E650" s="13">
        <v>130297.73</v>
      </c>
      <c r="F650" s="19" t="s">
        <v>47</v>
      </c>
    </row>
    <row r="651" spans="1:6" s="26" customFormat="1" ht="25.5" customHeight="1">
      <c r="A651" s="7">
        <v>622</v>
      </c>
      <c r="B651" s="7">
        <v>6</v>
      </c>
      <c r="C651" s="21">
        <v>43893</v>
      </c>
      <c r="D651" s="5" t="s">
        <v>171</v>
      </c>
      <c r="E651" s="13">
        <v>172132.89</v>
      </c>
      <c r="F651" s="19" t="s">
        <v>47</v>
      </c>
    </row>
    <row r="652" spans="1:6" s="26" customFormat="1" ht="25.5" customHeight="1">
      <c r="A652" s="7">
        <v>623</v>
      </c>
      <c r="B652" s="7">
        <v>7</v>
      </c>
      <c r="C652" s="21">
        <v>43893</v>
      </c>
      <c r="D652" s="5" t="s">
        <v>266</v>
      </c>
      <c r="E652" s="13">
        <v>14154.43</v>
      </c>
      <c r="F652" s="19" t="s">
        <v>47</v>
      </c>
    </row>
    <row r="653" spans="1:6" s="26" customFormat="1" ht="25.5" customHeight="1">
      <c r="A653" s="7">
        <v>624</v>
      </c>
      <c r="B653" s="7">
        <v>8</v>
      </c>
      <c r="C653" s="21">
        <v>43893</v>
      </c>
      <c r="D653" s="5" t="s">
        <v>267</v>
      </c>
      <c r="E653" s="13">
        <v>39501.45</v>
      </c>
      <c r="F653" s="19" t="s">
        <v>47</v>
      </c>
    </row>
    <row r="654" spans="1:6" s="26" customFormat="1" ht="25.5" customHeight="1">
      <c r="A654" s="7">
        <v>625</v>
      </c>
      <c r="B654" s="7">
        <v>9</v>
      </c>
      <c r="C654" s="21">
        <v>43893</v>
      </c>
      <c r="D654" s="5" t="s">
        <v>268</v>
      </c>
      <c r="E654" s="13">
        <v>25231.23</v>
      </c>
      <c r="F654" s="19" t="s">
        <v>47</v>
      </c>
    </row>
    <row r="655" spans="1:6" s="26" customFormat="1" ht="25.5" customHeight="1">
      <c r="A655" s="7">
        <v>626</v>
      </c>
      <c r="B655" s="7">
        <v>10</v>
      </c>
      <c r="C655" s="21">
        <v>43893</v>
      </c>
      <c r="D655" s="5" t="s">
        <v>269</v>
      </c>
      <c r="E655" s="13">
        <v>24720.33</v>
      </c>
      <c r="F655" s="19" t="s">
        <v>47</v>
      </c>
    </row>
    <row r="656" spans="1:6" s="26" customFormat="1" ht="28.5">
      <c r="A656" s="7">
        <v>627</v>
      </c>
      <c r="B656" s="7">
        <v>11</v>
      </c>
      <c r="C656" s="21">
        <v>43893</v>
      </c>
      <c r="D656" s="5" t="s">
        <v>118</v>
      </c>
      <c r="E656" s="13">
        <v>64905.59</v>
      </c>
      <c r="F656" s="19" t="s">
        <v>47</v>
      </c>
    </row>
    <row r="657" spans="1:6" s="26" customFormat="1" ht="25.5" customHeight="1">
      <c r="A657" s="7">
        <v>628</v>
      </c>
      <c r="B657" s="7">
        <v>12</v>
      </c>
      <c r="C657" s="21">
        <v>43893</v>
      </c>
      <c r="D657" s="5" t="s">
        <v>171</v>
      </c>
      <c r="E657" s="13">
        <v>39658.78</v>
      </c>
      <c r="F657" s="19" t="s">
        <v>49</v>
      </c>
    </row>
    <row r="658" spans="1:6" s="26" customFormat="1" ht="25.5" customHeight="1">
      <c r="A658" s="7">
        <v>629</v>
      </c>
      <c r="B658" s="7">
        <v>13</v>
      </c>
      <c r="C658" s="21">
        <v>43893</v>
      </c>
      <c r="D658" s="5" t="s">
        <v>263</v>
      </c>
      <c r="E658" s="13">
        <v>10515.95</v>
      </c>
      <c r="F658" s="19" t="s">
        <v>50</v>
      </c>
    </row>
    <row r="659" spans="1:6" s="26" customFormat="1" ht="25.5" customHeight="1">
      <c r="A659" s="7">
        <v>630</v>
      </c>
      <c r="B659" s="7">
        <v>14</v>
      </c>
      <c r="C659" s="21">
        <v>43893</v>
      </c>
      <c r="D659" s="5" t="s">
        <v>171</v>
      </c>
      <c r="E659" s="13">
        <v>33464.66</v>
      </c>
      <c r="F659" s="19" t="s">
        <v>50</v>
      </c>
    </row>
    <row r="660" spans="1:6" s="26" customFormat="1" ht="25.5" customHeight="1">
      <c r="A660" s="7">
        <v>631</v>
      </c>
      <c r="B660" s="7">
        <v>15</v>
      </c>
      <c r="C660" s="21">
        <v>43893</v>
      </c>
      <c r="D660" s="5" t="s">
        <v>266</v>
      </c>
      <c r="E660" s="13">
        <v>2751.79</v>
      </c>
      <c r="F660" s="19" t="s">
        <v>50</v>
      </c>
    </row>
    <row r="661" spans="1:6" s="26" customFormat="1" ht="25.5" customHeight="1">
      <c r="A661" s="7">
        <v>632</v>
      </c>
      <c r="B661" s="7">
        <v>16</v>
      </c>
      <c r="C661" s="21">
        <v>43893</v>
      </c>
      <c r="D661" s="5" t="s">
        <v>267</v>
      </c>
      <c r="E661" s="13">
        <v>7679.55</v>
      </c>
      <c r="F661" s="19" t="s">
        <v>50</v>
      </c>
    </row>
    <row r="662" spans="1:6" s="26" customFormat="1" ht="25.5" customHeight="1">
      <c r="A662" s="7">
        <v>633</v>
      </c>
      <c r="B662" s="7">
        <v>17</v>
      </c>
      <c r="C662" s="21">
        <v>43893</v>
      </c>
      <c r="D662" s="5" t="s">
        <v>268</v>
      </c>
      <c r="E662" s="13">
        <v>4905.25</v>
      </c>
      <c r="F662" s="19" t="s">
        <v>50</v>
      </c>
    </row>
    <row r="663" spans="1:6" s="26" customFormat="1" ht="25.5" customHeight="1">
      <c r="A663" s="7">
        <v>634</v>
      </c>
      <c r="B663" s="7">
        <v>18</v>
      </c>
      <c r="C663" s="21">
        <v>43893</v>
      </c>
      <c r="D663" s="5" t="s">
        <v>269</v>
      </c>
      <c r="E663" s="13">
        <v>4805.92</v>
      </c>
      <c r="F663" s="19" t="s">
        <v>50</v>
      </c>
    </row>
    <row r="664" spans="1:6" s="26" customFormat="1" ht="25.5" customHeight="1">
      <c r="A664" s="7">
        <v>635</v>
      </c>
      <c r="B664" s="7">
        <v>19</v>
      </c>
      <c r="C664" s="21">
        <v>43893</v>
      </c>
      <c r="D664" s="5" t="s">
        <v>118</v>
      </c>
      <c r="E664" s="13">
        <v>12618.41</v>
      </c>
      <c r="F664" s="19" t="s">
        <v>50</v>
      </c>
    </row>
    <row r="665" spans="1:6" s="26" customFormat="1" ht="25.5" customHeight="1">
      <c r="A665" s="7">
        <v>636</v>
      </c>
      <c r="B665" s="7">
        <v>20</v>
      </c>
      <c r="C665" s="21">
        <v>43893</v>
      </c>
      <c r="D665" s="5" t="s">
        <v>264</v>
      </c>
      <c r="E665" s="13">
        <v>10556.37</v>
      </c>
      <c r="F665" s="19" t="s">
        <v>50</v>
      </c>
    </row>
    <row r="666" spans="1:6" s="26" customFormat="1" ht="25.5" customHeight="1">
      <c r="A666" s="7">
        <v>637</v>
      </c>
      <c r="B666" s="7">
        <v>21</v>
      </c>
      <c r="C666" s="21">
        <v>43893</v>
      </c>
      <c r="D666" s="5" t="s">
        <v>265</v>
      </c>
      <c r="E666" s="13">
        <v>22993.72</v>
      </c>
      <c r="F666" s="19" t="s">
        <v>50</v>
      </c>
    </row>
    <row r="667" spans="1:55" s="23" customFormat="1" ht="15.75" customHeight="1">
      <c r="A667" s="41" t="s">
        <v>262</v>
      </c>
      <c r="B667" s="42"/>
      <c r="C667" s="43"/>
      <c r="D667" s="25">
        <f>SUM(E646:E656)</f>
        <v>1091803.85</v>
      </c>
      <c r="E667" s="25">
        <f>SUM(E657:E666)</f>
        <v>149950.4</v>
      </c>
      <c r="F667" s="25">
        <v>0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</row>
    <row r="668" spans="1:6" s="26" customFormat="1" ht="25.5" customHeight="1">
      <c r="A668" s="7">
        <v>638</v>
      </c>
      <c r="B668" s="7">
        <v>22</v>
      </c>
      <c r="C668" s="21">
        <v>43894</v>
      </c>
      <c r="D668" s="5" t="s">
        <v>73</v>
      </c>
      <c r="E668" s="13">
        <v>123926.3</v>
      </c>
      <c r="F668" s="19" t="s">
        <v>47</v>
      </c>
    </row>
    <row r="669" spans="1:6" s="26" customFormat="1" ht="25.5" customHeight="1">
      <c r="A669" s="7">
        <v>639</v>
      </c>
      <c r="B669" s="7">
        <v>23</v>
      </c>
      <c r="C669" s="21">
        <v>43894</v>
      </c>
      <c r="D669" s="5" t="s">
        <v>271</v>
      </c>
      <c r="E669" s="13">
        <v>267469.99</v>
      </c>
      <c r="F669" s="19" t="s">
        <v>47</v>
      </c>
    </row>
    <row r="670" spans="1:6" s="26" customFormat="1" ht="25.5" customHeight="1">
      <c r="A670" s="7">
        <v>640</v>
      </c>
      <c r="B670" s="7">
        <v>24</v>
      </c>
      <c r="C670" s="21">
        <v>43894</v>
      </c>
      <c r="D670" s="5" t="s">
        <v>272</v>
      </c>
      <c r="E670" s="13">
        <v>142532.91</v>
      </c>
      <c r="F670" s="19" t="s">
        <v>47</v>
      </c>
    </row>
    <row r="671" spans="1:6" s="26" customFormat="1" ht="25.5" customHeight="1">
      <c r="A671" s="7">
        <v>641</v>
      </c>
      <c r="B671" s="7">
        <v>25</v>
      </c>
      <c r="C671" s="21">
        <v>43894</v>
      </c>
      <c r="D671" s="5" t="s">
        <v>273</v>
      </c>
      <c r="E671" s="13">
        <v>20723.38</v>
      </c>
      <c r="F671" s="19" t="s">
        <v>47</v>
      </c>
    </row>
    <row r="672" spans="1:6" s="26" customFormat="1" ht="25.5" customHeight="1">
      <c r="A672" s="7">
        <v>642</v>
      </c>
      <c r="B672" s="7">
        <v>26</v>
      </c>
      <c r="C672" s="21">
        <v>43894</v>
      </c>
      <c r="D672" s="5" t="s">
        <v>274</v>
      </c>
      <c r="E672" s="13">
        <v>60218.51</v>
      </c>
      <c r="F672" s="19" t="s">
        <v>47</v>
      </c>
    </row>
    <row r="673" spans="1:6" s="26" customFormat="1" ht="25.5" customHeight="1">
      <c r="A673" s="7">
        <v>643</v>
      </c>
      <c r="B673" s="7">
        <v>27</v>
      </c>
      <c r="C673" s="21">
        <v>43894</v>
      </c>
      <c r="D673" s="5" t="s">
        <v>10</v>
      </c>
      <c r="E673" s="13">
        <v>55890.75</v>
      </c>
      <c r="F673" s="19" t="s">
        <v>47</v>
      </c>
    </row>
    <row r="674" spans="1:6" s="26" customFormat="1" ht="25.5" customHeight="1">
      <c r="A674" s="7">
        <v>644</v>
      </c>
      <c r="B674" s="7">
        <v>28</v>
      </c>
      <c r="C674" s="21">
        <v>43894</v>
      </c>
      <c r="D674" s="5" t="s">
        <v>272</v>
      </c>
      <c r="E674" s="13">
        <v>237061.62</v>
      </c>
      <c r="F674" s="19" t="s">
        <v>47</v>
      </c>
    </row>
    <row r="675" spans="1:6" s="26" customFormat="1" ht="25.5" customHeight="1">
      <c r="A675" s="7">
        <v>645</v>
      </c>
      <c r="B675" s="7">
        <v>29</v>
      </c>
      <c r="C675" s="21">
        <v>43894</v>
      </c>
      <c r="D675" s="5" t="s">
        <v>73</v>
      </c>
      <c r="E675" s="13">
        <v>22844.36</v>
      </c>
      <c r="F675" s="19" t="s">
        <v>50</v>
      </c>
    </row>
    <row r="676" spans="1:6" s="26" customFormat="1" ht="25.5" customHeight="1">
      <c r="A676" s="7">
        <v>646</v>
      </c>
      <c r="B676" s="7">
        <v>30</v>
      </c>
      <c r="C676" s="21">
        <v>43894</v>
      </c>
      <c r="D676" s="5" t="s">
        <v>10</v>
      </c>
      <c r="E676" s="13">
        <v>10302.8</v>
      </c>
      <c r="F676" s="19" t="s">
        <v>50</v>
      </c>
    </row>
    <row r="677" spans="1:6" s="26" customFormat="1" ht="25.5" customHeight="1">
      <c r="A677" s="7">
        <v>647</v>
      </c>
      <c r="B677" s="7">
        <v>31</v>
      </c>
      <c r="C677" s="21">
        <v>43894</v>
      </c>
      <c r="D677" s="5" t="s">
        <v>274</v>
      </c>
      <c r="E677" s="13">
        <v>10626.79</v>
      </c>
      <c r="F677" s="19" t="s">
        <v>50</v>
      </c>
    </row>
    <row r="678" spans="1:6" s="26" customFormat="1" ht="25.5" customHeight="1">
      <c r="A678" s="7">
        <v>648</v>
      </c>
      <c r="B678" s="7">
        <v>32</v>
      </c>
      <c r="C678" s="21">
        <v>43894</v>
      </c>
      <c r="D678" s="5" t="s">
        <v>272</v>
      </c>
      <c r="E678" s="13">
        <v>43699.51</v>
      </c>
      <c r="F678" s="19" t="s">
        <v>50</v>
      </c>
    </row>
    <row r="679" spans="1:55" s="23" customFormat="1" ht="15.75" customHeight="1">
      <c r="A679" s="41" t="s">
        <v>275</v>
      </c>
      <c r="B679" s="42"/>
      <c r="C679" s="43"/>
      <c r="D679" s="25">
        <f>E668+E669+E670+E671+E672+E673+E674</f>
        <v>907823.46</v>
      </c>
      <c r="E679" s="25">
        <f>E675+E676+E677+E678</f>
        <v>87473.46</v>
      </c>
      <c r="F679" s="25">
        <v>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</row>
    <row r="680" spans="1:6" s="26" customFormat="1" ht="25.5" customHeight="1">
      <c r="A680" s="7">
        <v>649</v>
      </c>
      <c r="B680" s="7">
        <v>33</v>
      </c>
      <c r="C680" s="21">
        <v>43895</v>
      </c>
      <c r="D680" s="5" t="s">
        <v>276</v>
      </c>
      <c r="E680" s="13">
        <v>271289.82</v>
      </c>
      <c r="F680" s="19" t="s">
        <v>47</v>
      </c>
    </row>
    <row r="681" spans="1:6" s="26" customFormat="1" ht="25.5" customHeight="1">
      <c r="A681" s="7">
        <v>650</v>
      </c>
      <c r="B681" s="7">
        <v>34</v>
      </c>
      <c r="C681" s="21">
        <v>43895</v>
      </c>
      <c r="D681" s="5" t="s">
        <v>277</v>
      </c>
      <c r="E681" s="13">
        <v>80994.14</v>
      </c>
      <c r="F681" s="19" t="s">
        <v>47</v>
      </c>
    </row>
    <row r="682" spans="1:6" s="26" customFormat="1" ht="25.5" customHeight="1">
      <c r="A682" s="7">
        <v>651</v>
      </c>
      <c r="B682" s="7">
        <v>35</v>
      </c>
      <c r="C682" s="21">
        <v>43895</v>
      </c>
      <c r="D682" s="5" t="s">
        <v>278</v>
      </c>
      <c r="E682" s="13">
        <v>923493.11</v>
      </c>
      <c r="F682" s="19" t="s">
        <v>47</v>
      </c>
    </row>
    <row r="683" spans="1:6" s="26" customFormat="1" ht="25.5" customHeight="1">
      <c r="A683" s="7">
        <v>652</v>
      </c>
      <c r="B683" s="7">
        <v>36</v>
      </c>
      <c r="C683" s="21">
        <v>43895</v>
      </c>
      <c r="D683" s="5" t="s">
        <v>271</v>
      </c>
      <c r="E683" s="13">
        <v>544472.61</v>
      </c>
      <c r="F683" s="19" t="s">
        <v>47</v>
      </c>
    </row>
    <row r="684" spans="1:6" s="26" customFormat="1" ht="25.5" customHeight="1">
      <c r="A684" s="7">
        <v>653</v>
      </c>
      <c r="B684" s="7">
        <v>37</v>
      </c>
      <c r="C684" s="21">
        <v>43895</v>
      </c>
      <c r="D684" s="5" t="s">
        <v>276</v>
      </c>
      <c r="E684" s="13">
        <v>52741.93</v>
      </c>
      <c r="F684" s="19" t="s">
        <v>50</v>
      </c>
    </row>
    <row r="685" spans="1:6" s="26" customFormat="1" ht="25.5" customHeight="1">
      <c r="A685" s="7">
        <v>654</v>
      </c>
      <c r="B685" s="7">
        <v>38</v>
      </c>
      <c r="C685" s="21">
        <v>43895</v>
      </c>
      <c r="D685" s="5" t="s">
        <v>278</v>
      </c>
      <c r="E685" s="13">
        <v>230873.28</v>
      </c>
      <c r="F685" s="19" t="s">
        <v>50</v>
      </c>
    </row>
    <row r="686" spans="1:6" s="26" customFormat="1" ht="25.5" customHeight="1">
      <c r="A686" s="7">
        <v>655</v>
      </c>
      <c r="B686" s="7">
        <v>39</v>
      </c>
      <c r="C686" s="21">
        <v>43895</v>
      </c>
      <c r="D686" s="5" t="s">
        <v>277</v>
      </c>
      <c r="E686" s="13">
        <v>14293.08</v>
      </c>
      <c r="F686" s="19" t="s">
        <v>50</v>
      </c>
    </row>
    <row r="687" spans="1:55" s="23" customFormat="1" ht="15.75" customHeight="1">
      <c r="A687" s="41" t="s">
        <v>279</v>
      </c>
      <c r="B687" s="42"/>
      <c r="C687" s="43"/>
      <c r="D687" s="25">
        <f>E680+E681+E682+E683</f>
        <v>1820249.6800000002</v>
      </c>
      <c r="E687" s="25">
        <f>E684+E685+E686</f>
        <v>297908.29000000004</v>
      </c>
      <c r="F687" s="25">
        <v>0</v>
      </c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</row>
    <row r="688" spans="1:6" s="26" customFormat="1" ht="25.5" customHeight="1">
      <c r="A688" s="7">
        <v>656</v>
      </c>
      <c r="B688" s="7">
        <v>40</v>
      </c>
      <c r="C688" s="21">
        <v>43900</v>
      </c>
      <c r="D688" s="5" t="s">
        <v>123</v>
      </c>
      <c r="E688" s="13">
        <v>30000</v>
      </c>
      <c r="F688" s="19" t="s">
        <v>9</v>
      </c>
    </row>
    <row r="689" spans="1:6" s="26" customFormat="1" ht="25.5" customHeight="1">
      <c r="A689" s="7">
        <v>657</v>
      </c>
      <c r="B689" s="7">
        <v>41</v>
      </c>
      <c r="C689" s="21">
        <v>43900</v>
      </c>
      <c r="D689" s="5" t="s">
        <v>280</v>
      </c>
      <c r="E689" s="13">
        <v>349631.94</v>
      </c>
      <c r="F689" s="19" t="s">
        <v>47</v>
      </c>
    </row>
    <row r="690" spans="1:6" s="26" customFormat="1" ht="25.5" customHeight="1">
      <c r="A690" s="7">
        <v>658</v>
      </c>
      <c r="B690" s="7">
        <v>42</v>
      </c>
      <c r="C690" s="21">
        <v>43900</v>
      </c>
      <c r="D690" s="5" t="s">
        <v>263</v>
      </c>
      <c r="E690" s="13">
        <v>53886.99</v>
      </c>
      <c r="F690" s="19" t="s">
        <v>47</v>
      </c>
    </row>
    <row r="691" spans="1:6" s="26" customFormat="1" ht="25.5" customHeight="1">
      <c r="A691" s="7">
        <v>659</v>
      </c>
      <c r="B691" s="7">
        <v>43</v>
      </c>
      <c r="C691" s="21">
        <v>43900</v>
      </c>
      <c r="D691" s="5" t="s">
        <v>76</v>
      </c>
      <c r="E691" s="13">
        <v>53109.16</v>
      </c>
      <c r="F691" s="19" t="s">
        <v>47</v>
      </c>
    </row>
    <row r="692" spans="1:6" s="26" customFormat="1" ht="25.5" customHeight="1">
      <c r="A692" s="7">
        <v>660</v>
      </c>
      <c r="B692" s="7">
        <v>44</v>
      </c>
      <c r="C692" s="21">
        <v>43900</v>
      </c>
      <c r="D692" s="5" t="s">
        <v>281</v>
      </c>
      <c r="E692" s="13">
        <v>68542.47</v>
      </c>
      <c r="F692" s="19" t="s">
        <v>47</v>
      </c>
    </row>
    <row r="693" spans="1:6" s="26" customFormat="1" ht="25.5" customHeight="1">
      <c r="A693" s="7">
        <v>661</v>
      </c>
      <c r="B693" s="7">
        <v>45</v>
      </c>
      <c r="C693" s="21">
        <v>43900</v>
      </c>
      <c r="D693" s="5" t="s">
        <v>247</v>
      </c>
      <c r="E693" s="13">
        <v>27992.07</v>
      </c>
      <c r="F693" s="19" t="s">
        <v>47</v>
      </c>
    </row>
    <row r="694" spans="1:6" s="26" customFormat="1" ht="25.5" customHeight="1">
      <c r="A694" s="7">
        <v>662</v>
      </c>
      <c r="B694" s="7">
        <v>46</v>
      </c>
      <c r="C694" s="21">
        <v>43900</v>
      </c>
      <c r="D694" s="5" t="s">
        <v>282</v>
      </c>
      <c r="E694" s="13">
        <v>66189.03</v>
      </c>
      <c r="F694" s="19" t="s">
        <v>47</v>
      </c>
    </row>
    <row r="695" spans="1:6" s="26" customFormat="1" ht="42.75">
      <c r="A695" s="7">
        <v>663</v>
      </c>
      <c r="B695" s="7">
        <v>47</v>
      </c>
      <c r="C695" s="21">
        <v>43900</v>
      </c>
      <c r="D695" s="5" t="s">
        <v>283</v>
      </c>
      <c r="E695" s="13">
        <v>58336.02</v>
      </c>
      <c r="F695" s="19" t="s">
        <v>47</v>
      </c>
    </row>
    <row r="696" spans="1:6" s="26" customFormat="1" ht="25.5" customHeight="1">
      <c r="A696" s="7">
        <v>664</v>
      </c>
      <c r="B696" s="7">
        <v>48</v>
      </c>
      <c r="C696" s="21">
        <v>43900</v>
      </c>
      <c r="D696" s="5" t="s">
        <v>92</v>
      </c>
      <c r="E696" s="13">
        <v>31687.65</v>
      </c>
      <c r="F696" s="19" t="s">
        <v>47</v>
      </c>
    </row>
    <row r="697" spans="1:6" s="26" customFormat="1" ht="25.5" customHeight="1">
      <c r="A697" s="7">
        <v>665</v>
      </c>
      <c r="B697" s="7">
        <v>49</v>
      </c>
      <c r="C697" s="21">
        <v>43900</v>
      </c>
      <c r="D697" s="5" t="s">
        <v>284</v>
      </c>
      <c r="E697" s="13">
        <v>6348.88</v>
      </c>
      <c r="F697" s="19" t="s">
        <v>47</v>
      </c>
    </row>
    <row r="698" spans="1:6" s="26" customFormat="1" ht="25.5" customHeight="1">
      <c r="A698" s="7">
        <v>666</v>
      </c>
      <c r="B698" s="7">
        <v>50</v>
      </c>
      <c r="C698" s="21">
        <v>43900</v>
      </c>
      <c r="D698" s="5" t="s">
        <v>285</v>
      </c>
      <c r="E698" s="13">
        <v>31840.68</v>
      </c>
      <c r="F698" s="19" t="s">
        <v>47</v>
      </c>
    </row>
    <row r="699" spans="1:6" s="26" customFormat="1" ht="25.5" customHeight="1">
      <c r="A699" s="7">
        <v>667</v>
      </c>
      <c r="B699" s="7">
        <v>51</v>
      </c>
      <c r="C699" s="21">
        <v>43900</v>
      </c>
      <c r="D699" s="5" t="s">
        <v>286</v>
      </c>
      <c r="E699" s="13">
        <v>48410.73</v>
      </c>
      <c r="F699" s="19" t="s">
        <v>47</v>
      </c>
    </row>
    <row r="700" spans="1:6" s="26" customFormat="1" ht="25.5" customHeight="1">
      <c r="A700" s="7">
        <v>668</v>
      </c>
      <c r="B700" s="7">
        <v>52</v>
      </c>
      <c r="C700" s="21">
        <v>43900</v>
      </c>
      <c r="D700" s="5" t="s">
        <v>287</v>
      </c>
      <c r="E700" s="13">
        <v>28483.38</v>
      </c>
      <c r="F700" s="19" t="s">
        <v>47</v>
      </c>
    </row>
    <row r="701" spans="1:6" s="26" customFormat="1" ht="25.5" customHeight="1">
      <c r="A701" s="7">
        <v>669</v>
      </c>
      <c r="B701" s="7">
        <v>53</v>
      </c>
      <c r="C701" s="21">
        <v>43900</v>
      </c>
      <c r="D701" s="5" t="s">
        <v>288</v>
      </c>
      <c r="E701" s="13">
        <v>16505.98</v>
      </c>
      <c r="F701" s="19" t="s">
        <v>47</v>
      </c>
    </row>
    <row r="702" spans="1:6" s="26" customFormat="1" ht="25.5" customHeight="1">
      <c r="A702" s="7">
        <v>670</v>
      </c>
      <c r="B702" s="7">
        <v>54</v>
      </c>
      <c r="C702" s="21">
        <v>43900</v>
      </c>
      <c r="D702" s="5" t="s">
        <v>289</v>
      </c>
      <c r="E702" s="13">
        <v>13371.32</v>
      </c>
      <c r="F702" s="19" t="s">
        <v>47</v>
      </c>
    </row>
    <row r="703" spans="1:6" s="26" customFormat="1" ht="25.5" customHeight="1">
      <c r="A703" s="7">
        <v>671</v>
      </c>
      <c r="B703" s="7">
        <v>55</v>
      </c>
      <c r="C703" s="21">
        <v>43900</v>
      </c>
      <c r="D703" s="5" t="s">
        <v>290</v>
      </c>
      <c r="E703" s="13">
        <v>20327.95</v>
      </c>
      <c r="F703" s="19" t="s">
        <v>47</v>
      </c>
    </row>
    <row r="704" spans="1:6" s="26" customFormat="1" ht="25.5" customHeight="1">
      <c r="A704" s="7">
        <v>672</v>
      </c>
      <c r="B704" s="7">
        <v>56</v>
      </c>
      <c r="C704" s="21">
        <v>43900</v>
      </c>
      <c r="D704" s="5" t="s">
        <v>291</v>
      </c>
      <c r="E704" s="13">
        <v>25572.88</v>
      </c>
      <c r="F704" s="19" t="s">
        <v>47</v>
      </c>
    </row>
    <row r="705" spans="1:6" s="26" customFormat="1" ht="25.5" customHeight="1">
      <c r="A705" s="7">
        <v>673</v>
      </c>
      <c r="B705" s="7">
        <v>57</v>
      </c>
      <c r="C705" s="21">
        <v>43900</v>
      </c>
      <c r="D705" s="5" t="s">
        <v>292</v>
      </c>
      <c r="E705" s="13">
        <v>33943.07</v>
      </c>
      <c r="F705" s="19" t="s">
        <v>47</v>
      </c>
    </row>
    <row r="706" spans="1:6" s="26" customFormat="1" ht="25.5" customHeight="1">
      <c r="A706" s="7">
        <v>674</v>
      </c>
      <c r="B706" s="7">
        <v>58</v>
      </c>
      <c r="C706" s="21">
        <v>43900</v>
      </c>
      <c r="D706" s="5" t="s">
        <v>293</v>
      </c>
      <c r="E706" s="13">
        <v>204827.27</v>
      </c>
      <c r="F706" s="19" t="s">
        <v>47</v>
      </c>
    </row>
    <row r="707" spans="1:6" s="26" customFormat="1" ht="25.5" customHeight="1">
      <c r="A707" s="7">
        <v>675</v>
      </c>
      <c r="B707" s="7">
        <v>59</v>
      </c>
      <c r="C707" s="21">
        <v>43900</v>
      </c>
      <c r="D707" s="5" t="s">
        <v>263</v>
      </c>
      <c r="E707" s="13">
        <v>10476.26</v>
      </c>
      <c r="F707" s="19" t="s">
        <v>50</v>
      </c>
    </row>
    <row r="708" spans="1:6" s="26" customFormat="1" ht="25.5" customHeight="1">
      <c r="A708" s="7">
        <v>676</v>
      </c>
      <c r="B708" s="7">
        <v>60</v>
      </c>
      <c r="C708" s="21">
        <v>43900</v>
      </c>
      <c r="D708" s="5" t="s">
        <v>76</v>
      </c>
      <c r="E708" s="13">
        <v>10325.05</v>
      </c>
      <c r="F708" s="19" t="s">
        <v>50</v>
      </c>
    </row>
    <row r="709" spans="1:6" s="26" customFormat="1" ht="25.5" customHeight="1">
      <c r="A709" s="7">
        <v>677</v>
      </c>
      <c r="B709" s="7">
        <v>61</v>
      </c>
      <c r="C709" s="21">
        <v>43900</v>
      </c>
      <c r="D709" s="5" t="s">
        <v>281</v>
      </c>
      <c r="E709" s="13">
        <v>13325.46</v>
      </c>
      <c r="F709" s="19" t="s">
        <v>50</v>
      </c>
    </row>
    <row r="710" spans="1:6" s="26" customFormat="1" ht="25.5" customHeight="1">
      <c r="A710" s="7">
        <v>678</v>
      </c>
      <c r="B710" s="7">
        <v>62</v>
      </c>
      <c r="C710" s="21">
        <v>43900</v>
      </c>
      <c r="D710" s="5" t="s">
        <v>247</v>
      </c>
      <c r="E710" s="13">
        <v>5441.99</v>
      </c>
      <c r="F710" s="19" t="s">
        <v>50</v>
      </c>
    </row>
    <row r="711" spans="1:6" s="26" customFormat="1" ht="25.5" customHeight="1">
      <c r="A711" s="7">
        <v>679</v>
      </c>
      <c r="B711" s="7">
        <v>63</v>
      </c>
      <c r="C711" s="21">
        <v>43900</v>
      </c>
      <c r="D711" s="5" t="s">
        <v>282</v>
      </c>
      <c r="E711" s="13">
        <v>12867.93</v>
      </c>
      <c r="F711" s="19" t="s">
        <v>50</v>
      </c>
    </row>
    <row r="712" spans="1:6" s="26" customFormat="1" ht="42.75">
      <c r="A712" s="7">
        <v>680</v>
      </c>
      <c r="B712" s="7">
        <v>64</v>
      </c>
      <c r="C712" s="21">
        <v>43900</v>
      </c>
      <c r="D712" s="5" t="s">
        <v>283</v>
      </c>
      <c r="E712" s="13">
        <v>11341.21</v>
      </c>
      <c r="F712" s="19" t="s">
        <v>50</v>
      </c>
    </row>
    <row r="713" spans="1:6" s="26" customFormat="1" ht="25.5" customHeight="1">
      <c r="A713" s="7">
        <v>681</v>
      </c>
      <c r="B713" s="7">
        <v>65</v>
      </c>
      <c r="C713" s="21">
        <v>43900</v>
      </c>
      <c r="D713" s="5" t="s">
        <v>92</v>
      </c>
      <c r="E713" s="13">
        <v>6160.45</v>
      </c>
      <c r="F713" s="19" t="s">
        <v>50</v>
      </c>
    </row>
    <row r="714" spans="1:6" s="26" customFormat="1" ht="25.5" customHeight="1">
      <c r="A714" s="7">
        <v>682</v>
      </c>
      <c r="B714" s="7">
        <v>66</v>
      </c>
      <c r="C714" s="21">
        <v>43900</v>
      </c>
      <c r="D714" s="5" t="s">
        <v>284</v>
      </c>
      <c r="E714" s="13">
        <v>1234.3</v>
      </c>
      <c r="F714" s="19" t="s">
        <v>50</v>
      </c>
    </row>
    <row r="715" spans="1:6" s="26" customFormat="1" ht="25.5" customHeight="1">
      <c r="A715" s="7">
        <v>683</v>
      </c>
      <c r="B715" s="7">
        <v>67</v>
      </c>
      <c r="C715" s="21">
        <v>43900</v>
      </c>
      <c r="D715" s="5" t="s">
        <v>285</v>
      </c>
      <c r="E715" s="13">
        <v>6190.2</v>
      </c>
      <c r="F715" s="19" t="s">
        <v>50</v>
      </c>
    </row>
    <row r="716" spans="1:6" s="26" customFormat="1" ht="25.5" customHeight="1">
      <c r="A716" s="7">
        <v>684</v>
      </c>
      <c r="B716" s="7">
        <v>68</v>
      </c>
      <c r="C716" s="21">
        <v>43900</v>
      </c>
      <c r="D716" s="5" t="s">
        <v>286</v>
      </c>
      <c r="E716" s="13">
        <v>9411.61</v>
      </c>
      <c r="F716" s="19" t="s">
        <v>50</v>
      </c>
    </row>
    <row r="717" spans="1:6" s="26" customFormat="1" ht="25.5" customHeight="1">
      <c r="A717" s="7">
        <v>685</v>
      </c>
      <c r="B717" s="7">
        <v>69</v>
      </c>
      <c r="C717" s="21">
        <v>43900</v>
      </c>
      <c r="D717" s="5" t="s">
        <v>287</v>
      </c>
      <c r="E717" s="13">
        <v>5537.5</v>
      </c>
      <c r="F717" s="19" t="s">
        <v>50</v>
      </c>
    </row>
    <row r="718" spans="1:6" s="26" customFormat="1" ht="28.5">
      <c r="A718" s="7">
        <v>686</v>
      </c>
      <c r="B718" s="7">
        <v>70</v>
      </c>
      <c r="C718" s="21">
        <v>43900</v>
      </c>
      <c r="D718" s="5" t="s">
        <v>288</v>
      </c>
      <c r="E718" s="13">
        <v>3208.96</v>
      </c>
      <c r="F718" s="19" t="s">
        <v>50</v>
      </c>
    </row>
    <row r="719" spans="1:6" s="26" customFormat="1" ht="25.5" customHeight="1">
      <c r="A719" s="7">
        <v>687</v>
      </c>
      <c r="B719" s="7">
        <v>71</v>
      </c>
      <c r="C719" s="21">
        <v>43900</v>
      </c>
      <c r="D719" s="5" t="s">
        <v>289</v>
      </c>
      <c r="E719" s="13">
        <v>2599.55</v>
      </c>
      <c r="F719" s="19" t="s">
        <v>50</v>
      </c>
    </row>
    <row r="720" spans="1:6" s="26" customFormat="1" ht="25.5" customHeight="1">
      <c r="A720" s="7">
        <v>688</v>
      </c>
      <c r="B720" s="7">
        <v>72</v>
      </c>
      <c r="C720" s="21">
        <v>43900</v>
      </c>
      <c r="D720" s="5" t="s">
        <v>290</v>
      </c>
      <c r="E720" s="13">
        <v>3951.99</v>
      </c>
      <c r="F720" s="19" t="s">
        <v>50</v>
      </c>
    </row>
    <row r="721" spans="1:6" s="26" customFormat="1" ht="25.5" customHeight="1">
      <c r="A721" s="7">
        <v>689</v>
      </c>
      <c r="B721" s="7">
        <v>73</v>
      </c>
      <c r="C721" s="21">
        <v>43900</v>
      </c>
      <c r="D721" s="5" t="s">
        <v>291</v>
      </c>
      <c r="E721" s="13">
        <v>4971.68</v>
      </c>
      <c r="F721" s="19" t="s">
        <v>50</v>
      </c>
    </row>
    <row r="722" spans="1:6" s="26" customFormat="1" ht="25.5" customHeight="1">
      <c r="A722" s="7">
        <v>690</v>
      </c>
      <c r="B722" s="7">
        <v>74</v>
      </c>
      <c r="C722" s="21">
        <v>43900</v>
      </c>
      <c r="D722" s="5" t="s">
        <v>292</v>
      </c>
      <c r="E722" s="13">
        <v>6598.93</v>
      </c>
      <c r="F722" s="19" t="s">
        <v>50</v>
      </c>
    </row>
    <row r="723" spans="1:6" s="26" customFormat="1" ht="25.5" customHeight="1">
      <c r="A723" s="7">
        <v>691</v>
      </c>
      <c r="B723" s="7">
        <v>75</v>
      </c>
      <c r="C723" s="21">
        <v>43900</v>
      </c>
      <c r="D723" s="5" t="s">
        <v>293</v>
      </c>
      <c r="E723" s="13">
        <v>39820.84</v>
      </c>
      <c r="F723" s="19" t="s">
        <v>50</v>
      </c>
    </row>
    <row r="724" spans="1:6" s="26" customFormat="1" ht="25.5" customHeight="1">
      <c r="A724" s="7">
        <v>692</v>
      </c>
      <c r="B724" s="7">
        <v>76</v>
      </c>
      <c r="C724" s="21">
        <v>43900</v>
      </c>
      <c r="D724" s="5" t="s">
        <v>280</v>
      </c>
      <c r="E724" s="13">
        <v>87407.98</v>
      </c>
      <c r="F724" s="19" t="s">
        <v>50</v>
      </c>
    </row>
    <row r="725" spans="1:55" s="23" customFormat="1" ht="15.75" customHeight="1">
      <c r="A725" s="41" t="s">
        <v>294</v>
      </c>
      <c r="B725" s="42"/>
      <c r="C725" s="43"/>
      <c r="D725" s="25">
        <f>SUM(E688:E706)</f>
        <v>1169007.4699999997</v>
      </c>
      <c r="E725" s="25">
        <f>SUM(E707:E724)</f>
        <v>240871.89</v>
      </c>
      <c r="F725" s="25">
        <v>0</v>
      </c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</row>
    <row r="726" spans="1:55" s="23" customFormat="1" ht="15.75">
      <c r="A726" s="7">
        <v>693</v>
      </c>
      <c r="B726" s="7">
        <v>77</v>
      </c>
      <c r="C726" s="21">
        <v>43901</v>
      </c>
      <c r="D726" s="5" t="s">
        <v>46</v>
      </c>
      <c r="E726" s="13">
        <v>166346</v>
      </c>
      <c r="F726" s="19" t="s">
        <v>9</v>
      </c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</row>
    <row r="727" spans="1:55" s="23" customFormat="1" ht="15.75">
      <c r="A727" s="7">
        <v>694</v>
      </c>
      <c r="B727" s="7">
        <v>78</v>
      </c>
      <c r="C727" s="21">
        <v>43901</v>
      </c>
      <c r="D727" s="5" t="s">
        <v>300</v>
      </c>
      <c r="E727" s="13">
        <v>89440.33</v>
      </c>
      <c r="F727" s="19" t="s">
        <v>9</v>
      </c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</row>
    <row r="728" spans="1:55" s="23" customFormat="1" ht="42.75">
      <c r="A728" s="7">
        <v>695</v>
      </c>
      <c r="B728" s="7">
        <v>79</v>
      </c>
      <c r="C728" s="21">
        <v>43901</v>
      </c>
      <c r="D728" s="5" t="s">
        <v>85</v>
      </c>
      <c r="E728" s="13">
        <v>143981.85</v>
      </c>
      <c r="F728" s="19" t="s">
        <v>47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</row>
    <row r="729" spans="1:55" s="23" customFormat="1" ht="25.5">
      <c r="A729" s="7">
        <v>696</v>
      </c>
      <c r="B729" s="7">
        <v>80</v>
      </c>
      <c r="C729" s="21">
        <v>43901</v>
      </c>
      <c r="D729" s="5" t="s">
        <v>86</v>
      </c>
      <c r="E729" s="13">
        <v>23216.87</v>
      </c>
      <c r="F729" s="19" t="s">
        <v>47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</row>
    <row r="730" spans="1:55" s="23" customFormat="1" ht="28.5">
      <c r="A730" s="7">
        <v>697</v>
      </c>
      <c r="B730" s="7">
        <v>81</v>
      </c>
      <c r="C730" s="21">
        <v>43901</v>
      </c>
      <c r="D730" s="5" t="s">
        <v>28</v>
      </c>
      <c r="E730" s="13">
        <v>106023.67</v>
      </c>
      <c r="F730" s="19" t="s">
        <v>47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</row>
    <row r="731" spans="1:55" s="23" customFormat="1" ht="25.5">
      <c r="A731" s="7">
        <v>698</v>
      </c>
      <c r="B731" s="7">
        <v>82</v>
      </c>
      <c r="C731" s="21">
        <v>43901</v>
      </c>
      <c r="D731" s="5" t="s">
        <v>37</v>
      </c>
      <c r="E731" s="13">
        <v>33977.94</v>
      </c>
      <c r="F731" s="19" t="s">
        <v>47</v>
      </c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</row>
    <row r="732" spans="1:55" s="23" customFormat="1" ht="25.5">
      <c r="A732" s="7">
        <v>699</v>
      </c>
      <c r="B732" s="7">
        <v>83</v>
      </c>
      <c r="C732" s="21">
        <v>43901</v>
      </c>
      <c r="D732" s="5" t="s">
        <v>43</v>
      </c>
      <c r="E732" s="13">
        <v>176260.91</v>
      </c>
      <c r="F732" s="19" t="s">
        <v>47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</row>
    <row r="733" spans="1:55" s="23" customFormat="1" ht="25.5">
      <c r="A733" s="7">
        <v>700</v>
      </c>
      <c r="B733" s="7">
        <v>84</v>
      </c>
      <c r="C733" s="21">
        <v>43901</v>
      </c>
      <c r="D733" s="5" t="s">
        <v>43</v>
      </c>
      <c r="E733" s="13">
        <v>368137.32</v>
      </c>
      <c r="F733" s="19" t="s">
        <v>47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</row>
    <row r="734" spans="1:55" s="23" customFormat="1" ht="42.75">
      <c r="A734" s="7">
        <v>701</v>
      </c>
      <c r="B734" s="7">
        <v>85</v>
      </c>
      <c r="C734" s="21">
        <v>43901</v>
      </c>
      <c r="D734" s="5" t="s">
        <v>85</v>
      </c>
      <c r="E734" s="13">
        <v>27991.77</v>
      </c>
      <c r="F734" s="19" t="s">
        <v>50</v>
      </c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</row>
    <row r="735" spans="1:55" s="23" customFormat="1" ht="25.5">
      <c r="A735" s="7">
        <v>702</v>
      </c>
      <c r="B735" s="7">
        <v>86</v>
      </c>
      <c r="C735" s="21">
        <v>43901</v>
      </c>
      <c r="D735" s="5" t="s">
        <v>86</v>
      </c>
      <c r="E735" s="13">
        <v>4513.63</v>
      </c>
      <c r="F735" s="19" t="s">
        <v>50</v>
      </c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</row>
    <row r="736" spans="1:55" s="23" customFormat="1" ht="25.5">
      <c r="A736" s="7">
        <v>703</v>
      </c>
      <c r="B736" s="7">
        <v>87</v>
      </c>
      <c r="C736" s="21">
        <v>43901</v>
      </c>
      <c r="D736" s="5" t="s">
        <v>37</v>
      </c>
      <c r="E736" s="13">
        <v>6263.44</v>
      </c>
      <c r="F736" s="19" t="s">
        <v>50</v>
      </c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</row>
    <row r="737" spans="1:55" s="23" customFormat="1" ht="28.5">
      <c r="A737" s="7">
        <v>704</v>
      </c>
      <c r="B737" s="7">
        <v>88</v>
      </c>
      <c r="C737" s="21">
        <v>43901</v>
      </c>
      <c r="D737" s="5" t="s">
        <v>28</v>
      </c>
      <c r="E737" s="13">
        <v>19684.57</v>
      </c>
      <c r="F737" s="19" t="s">
        <v>50</v>
      </c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</row>
    <row r="738" spans="1:55" s="23" customFormat="1" ht="15.75" customHeight="1">
      <c r="A738" s="41" t="s">
        <v>295</v>
      </c>
      <c r="B738" s="42"/>
      <c r="C738" s="43"/>
      <c r="D738" s="25">
        <f>E726+E727+E728+E729+E730+E731+E732+E733</f>
        <v>1107384.8900000001</v>
      </c>
      <c r="E738" s="25">
        <f>E734+E735+E736+E737</f>
        <v>58453.41</v>
      </c>
      <c r="F738" s="25">
        <v>0</v>
      </c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</row>
    <row r="739" spans="1:55" s="23" customFormat="1" ht="15.75">
      <c r="A739" s="7">
        <v>705</v>
      </c>
      <c r="B739" s="7">
        <v>89</v>
      </c>
      <c r="C739" s="21">
        <v>43903</v>
      </c>
      <c r="D739" s="5" t="s">
        <v>133</v>
      </c>
      <c r="E739" s="13">
        <v>400000</v>
      </c>
      <c r="F739" s="19" t="s">
        <v>9</v>
      </c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</row>
    <row r="740" spans="1:55" s="23" customFormat="1" ht="15.75">
      <c r="A740" s="7">
        <v>706</v>
      </c>
      <c r="B740" s="7">
        <v>90</v>
      </c>
      <c r="C740" s="21">
        <v>43903</v>
      </c>
      <c r="D740" s="5" t="s">
        <v>301</v>
      </c>
      <c r="E740" s="13">
        <v>4277898.42</v>
      </c>
      <c r="F740" s="19" t="s">
        <v>9</v>
      </c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</row>
    <row r="741" spans="1:55" s="23" customFormat="1" ht="25.5">
      <c r="A741" s="7">
        <v>707</v>
      </c>
      <c r="B741" s="7">
        <v>91</v>
      </c>
      <c r="C741" s="21">
        <v>43903</v>
      </c>
      <c r="D741" s="5" t="s">
        <v>53</v>
      </c>
      <c r="E741" s="13">
        <v>345672.24</v>
      </c>
      <c r="F741" s="19" t="s">
        <v>47</v>
      </c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</row>
    <row r="742" spans="1:55" s="23" customFormat="1" ht="28.5">
      <c r="A742" s="7">
        <v>708</v>
      </c>
      <c r="B742" s="7">
        <v>92</v>
      </c>
      <c r="C742" s="21">
        <v>43903</v>
      </c>
      <c r="D742" s="5" t="s">
        <v>145</v>
      </c>
      <c r="E742" s="13">
        <v>171241.92</v>
      </c>
      <c r="F742" s="19" t="s">
        <v>47</v>
      </c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</row>
    <row r="743" spans="1:55" s="23" customFormat="1" ht="25.5">
      <c r="A743" s="7">
        <v>709</v>
      </c>
      <c r="B743" s="7">
        <v>93</v>
      </c>
      <c r="C743" s="21">
        <v>43903</v>
      </c>
      <c r="D743" s="5" t="s">
        <v>148</v>
      </c>
      <c r="E743" s="13">
        <v>95675.34</v>
      </c>
      <c r="F743" s="19" t="s">
        <v>47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</row>
    <row r="744" spans="1:55" s="23" customFormat="1" ht="25.5">
      <c r="A744" s="7">
        <v>710</v>
      </c>
      <c r="B744" s="7">
        <v>94</v>
      </c>
      <c r="C744" s="21">
        <v>43903</v>
      </c>
      <c r="D744" s="5" t="s">
        <v>171</v>
      </c>
      <c r="E744" s="13">
        <v>548697.57</v>
      </c>
      <c r="F744" s="19" t="s">
        <v>47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</row>
    <row r="745" spans="1:55" s="23" customFormat="1" ht="25.5">
      <c r="A745" s="7">
        <v>711</v>
      </c>
      <c r="B745" s="7">
        <v>95</v>
      </c>
      <c r="C745" s="21">
        <v>43903</v>
      </c>
      <c r="D745" s="5" t="s">
        <v>60</v>
      </c>
      <c r="E745" s="13">
        <v>68099.67</v>
      </c>
      <c r="F745" s="19" t="s">
        <v>47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</row>
    <row r="746" spans="1:55" s="23" customFormat="1" ht="25.5">
      <c r="A746" s="7">
        <v>712</v>
      </c>
      <c r="B746" s="7">
        <v>96</v>
      </c>
      <c r="C746" s="21">
        <v>43903</v>
      </c>
      <c r="D746" s="5" t="s">
        <v>60</v>
      </c>
      <c r="E746" s="13">
        <v>41493.23</v>
      </c>
      <c r="F746" s="19" t="s">
        <v>47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</row>
    <row r="747" spans="1:55" s="23" customFormat="1" ht="25.5">
      <c r="A747" s="7">
        <v>713</v>
      </c>
      <c r="B747" s="7">
        <v>97</v>
      </c>
      <c r="C747" s="21">
        <v>43903</v>
      </c>
      <c r="D747" s="5" t="s">
        <v>302</v>
      </c>
      <c r="E747" s="13">
        <v>52573.16</v>
      </c>
      <c r="F747" s="19" t="s">
        <v>47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</row>
    <row r="748" spans="1:55" s="23" customFormat="1" ht="25.5">
      <c r="A748" s="7">
        <v>714</v>
      </c>
      <c r="B748" s="7">
        <v>98</v>
      </c>
      <c r="C748" s="21">
        <v>43903</v>
      </c>
      <c r="D748" s="5" t="s">
        <v>172</v>
      </c>
      <c r="E748" s="13">
        <v>110414.18</v>
      </c>
      <c r="F748" s="19" t="s">
        <v>47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</row>
    <row r="749" spans="1:55" s="23" customFormat="1" ht="25.5">
      <c r="A749" s="7">
        <v>715</v>
      </c>
      <c r="B749" s="7">
        <v>99</v>
      </c>
      <c r="C749" s="21">
        <v>43903</v>
      </c>
      <c r="D749" s="5" t="s">
        <v>303</v>
      </c>
      <c r="E749" s="13">
        <v>64530.51</v>
      </c>
      <c r="F749" s="19" t="s">
        <v>47</v>
      </c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</row>
    <row r="750" spans="1:55" s="23" customFormat="1" ht="25.5">
      <c r="A750" s="7">
        <v>716</v>
      </c>
      <c r="B750" s="7">
        <v>100</v>
      </c>
      <c r="C750" s="21">
        <v>43903</v>
      </c>
      <c r="D750" s="5" t="s">
        <v>304</v>
      </c>
      <c r="E750" s="13">
        <v>66515.22</v>
      </c>
      <c r="F750" s="19" t="s">
        <v>47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</row>
    <row r="751" spans="1:55" s="23" customFormat="1" ht="25.5">
      <c r="A751" s="7">
        <v>717</v>
      </c>
      <c r="B751" s="7">
        <v>101</v>
      </c>
      <c r="C751" s="21">
        <v>43903</v>
      </c>
      <c r="D751" s="5" t="s">
        <v>62</v>
      </c>
      <c r="E751" s="13">
        <v>103338.27</v>
      </c>
      <c r="F751" s="19" t="s">
        <v>47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</row>
    <row r="752" spans="1:55" s="23" customFormat="1" ht="25.5">
      <c r="A752" s="7">
        <v>718</v>
      </c>
      <c r="B752" s="7">
        <v>102</v>
      </c>
      <c r="C752" s="21">
        <v>43903</v>
      </c>
      <c r="D752" s="5" t="s">
        <v>305</v>
      </c>
      <c r="E752" s="13">
        <v>29181.99</v>
      </c>
      <c r="F752" s="19" t="s">
        <v>47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</row>
    <row r="753" spans="1:55" s="23" customFormat="1" ht="25.5">
      <c r="A753" s="7">
        <v>719</v>
      </c>
      <c r="B753" s="7">
        <v>103</v>
      </c>
      <c r="C753" s="21">
        <v>43903</v>
      </c>
      <c r="D753" s="5" t="s">
        <v>306</v>
      </c>
      <c r="E753" s="13">
        <v>11064.41</v>
      </c>
      <c r="F753" s="19" t="s">
        <v>47</v>
      </c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</row>
    <row r="754" spans="1:55" s="23" customFormat="1" ht="25.5">
      <c r="A754" s="7">
        <v>720</v>
      </c>
      <c r="B754" s="7">
        <v>104</v>
      </c>
      <c r="C754" s="21">
        <v>43903</v>
      </c>
      <c r="D754" s="5" t="s">
        <v>307</v>
      </c>
      <c r="E754" s="13">
        <v>3137.12</v>
      </c>
      <c r="F754" s="19" t="s">
        <v>47</v>
      </c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</row>
    <row r="755" spans="1:55" s="23" customFormat="1" ht="25.5">
      <c r="A755" s="7">
        <v>721</v>
      </c>
      <c r="B755" s="7">
        <v>105</v>
      </c>
      <c r="C755" s="21">
        <v>43903</v>
      </c>
      <c r="D755" s="5" t="s">
        <v>75</v>
      </c>
      <c r="E755" s="13">
        <v>16767.71</v>
      </c>
      <c r="F755" s="19" t="s">
        <v>47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</row>
    <row r="756" spans="1:55" s="23" customFormat="1" ht="25.5">
      <c r="A756" s="7">
        <v>722</v>
      </c>
      <c r="B756" s="7">
        <v>106</v>
      </c>
      <c r="C756" s="21">
        <v>43903</v>
      </c>
      <c r="D756" s="5" t="s">
        <v>229</v>
      </c>
      <c r="E756" s="13">
        <v>183520.46</v>
      </c>
      <c r="F756" s="19" t="s">
        <v>47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</row>
    <row r="757" spans="1:55" s="23" customFormat="1" ht="25.5">
      <c r="A757" s="7">
        <v>723</v>
      </c>
      <c r="B757" s="7">
        <v>107</v>
      </c>
      <c r="C757" s="21">
        <v>43903</v>
      </c>
      <c r="D757" s="5" t="s">
        <v>308</v>
      </c>
      <c r="E757" s="13">
        <v>33737.32</v>
      </c>
      <c r="F757" s="19" t="s">
        <v>47</v>
      </c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</row>
    <row r="758" spans="1:55" s="23" customFormat="1" ht="25.5">
      <c r="A758" s="7">
        <v>724</v>
      </c>
      <c r="B758" s="7">
        <v>108</v>
      </c>
      <c r="C758" s="21">
        <v>43903</v>
      </c>
      <c r="D758" s="5" t="s">
        <v>75</v>
      </c>
      <c r="E758" s="13">
        <v>13430.25</v>
      </c>
      <c r="F758" s="19" t="s">
        <v>47</v>
      </c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</row>
    <row r="759" spans="1:55" s="23" customFormat="1" ht="25.5">
      <c r="A759" s="7">
        <v>725</v>
      </c>
      <c r="B759" s="7">
        <v>109</v>
      </c>
      <c r="C759" s="21">
        <v>43903</v>
      </c>
      <c r="D759" s="5" t="s">
        <v>76</v>
      </c>
      <c r="E759" s="13">
        <v>36045.96</v>
      </c>
      <c r="F759" s="19" t="s">
        <v>47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</row>
    <row r="760" spans="1:55" s="23" customFormat="1" ht="25.5">
      <c r="A760" s="7">
        <v>726</v>
      </c>
      <c r="B760" s="7">
        <v>110</v>
      </c>
      <c r="C760" s="21">
        <v>43903</v>
      </c>
      <c r="D760" s="5" t="s">
        <v>78</v>
      </c>
      <c r="E760" s="13">
        <v>27809.14</v>
      </c>
      <c r="F760" s="19" t="s">
        <v>47</v>
      </c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</row>
    <row r="761" spans="1:55" s="23" customFormat="1" ht="25.5">
      <c r="A761" s="7">
        <v>727</v>
      </c>
      <c r="B761" s="7">
        <v>111</v>
      </c>
      <c r="C761" s="21">
        <v>43903</v>
      </c>
      <c r="D761" s="5" t="s">
        <v>79</v>
      </c>
      <c r="E761" s="13">
        <v>23469.45</v>
      </c>
      <c r="F761" s="19" t="s">
        <v>47</v>
      </c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</row>
    <row r="762" spans="1:55" s="23" customFormat="1" ht="25.5">
      <c r="A762" s="7">
        <v>728</v>
      </c>
      <c r="B762" s="7">
        <v>112</v>
      </c>
      <c r="C762" s="21">
        <v>43903</v>
      </c>
      <c r="D762" s="5" t="s">
        <v>80</v>
      </c>
      <c r="E762" s="13">
        <v>29370.01</v>
      </c>
      <c r="F762" s="19" t="s">
        <v>47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</row>
    <row r="763" spans="1:55" s="23" customFormat="1" ht="25.5">
      <c r="A763" s="7">
        <v>729</v>
      </c>
      <c r="B763" s="7">
        <v>113</v>
      </c>
      <c r="C763" s="21">
        <v>43903</v>
      </c>
      <c r="D763" s="5" t="s">
        <v>81</v>
      </c>
      <c r="E763" s="13">
        <v>84637.07</v>
      </c>
      <c r="F763" s="19" t="s">
        <v>47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</row>
    <row r="764" spans="1:55" s="23" customFormat="1" ht="25.5">
      <c r="A764" s="7">
        <v>730</v>
      </c>
      <c r="B764" s="7">
        <v>114</v>
      </c>
      <c r="C764" s="21">
        <v>43903</v>
      </c>
      <c r="D764" s="5" t="s">
        <v>125</v>
      </c>
      <c r="E764" s="13">
        <v>28907.54</v>
      </c>
      <c r="F764" s="19" t="s">
        <v>47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</row>
    <row r="765" spans="1:55" s="23" customFormat="1" ht="25.5">
      <c r="A765" s="7">
        <v>731</v>
      </c>
      <c r="B765" s="7">
        <v>115</v>
      </c>
      <c r="C765" s="21">
        <v>43903</v>
      </c>
      <c r="D765" s="5" t="s">
        <v>126</v>
      </c>
      <c r="E765" s="13">
        <v>26175.76</v>
      </c>
      <c r="F765" s="19" t="s">
        <v>47</v>
      </c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</row>
    <row r="766" spans="1:55" s="23" customFormat="1" ht="25.5">
      <c r="A766" s="7">
        <v>732</v>
      </c>
      <c r="B766" s="7">
        <v>116</v>
      </c>
      <c r="C766" s="21">
        <v>43903</v>
      </c>
      <c r="D766" s="5" t="s">
        <v>127</v>
      </c>
      <c r="E766" s="13">
        <v>3885.34</v>
      </c>
      <c r="F766" s="19" t="s">
        <v>47</v>
      </c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</row>
    <row r="767" spans="1:55" s="23" customFormat="1" ht="28.5">
      <c r="A767" s="7">
        <v>733</v>
      </c>
      <c r="B767" s="7">
        <v>117</v>
      </c>
      <c r="C767" s="21">
        <v>43903</v>
      </c>
      <c r="D767" s="5" t="s">
        <v>10</v>
      </c>
      <c r="E767" s="13">
        <v>4561.45</v>
      </c>
      <c r="F767" s="19" t="s">
        <v>47</v>
      </c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</row>
    <row r="768" spans="1:55" s="23" customFormat="1" ht="25.5">
      <c r="A768" s="7">
        <v>734</v>
      </c>
      <c r="B768" s="7">
        <v>118</v>
      </c>
      <c r="C768" s="21">
        <v>43903</v>
      </c>
      <c r="D768" s="5" t="s">
        <v>309</v>
      </c>
      <c r="E768" s="13">
        <v>292911.49</v>
      </c>
      <c r="F768" s="19" t="s">
        <v>47</v>
      </c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</row>
    <row r="769" spans="1:55" s="23" customFormat="1" ht="25.5">
      <c r="A769" s="7">
        <v>735</v>
      </c>
      <c r="B769" s="7">
        <v>119</v>
      </c>
      <c r="C769" s="21">
        <v>43903</v>
      </c>
      <c r="D769" s="5" t="s">
        <v>13</v>
      </c>
      <c r="E769" s="13">
        <v>159288.32</v>
      </c>
      <c r="F769" s="19" t="s">
        <v>47</v>
      </c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</row>
    <row r="770" spans="1:55" s="23" customFormat="1" ht="25.5">
      <c r="A770" s="7">
        <v>736</v>
      </c>
      <c r="B770" s="7">
        <v>120</v>
      </c>
      <c r="C770" s="21">
        <v>43903</v>
      </c>
      <c r="D770" s="5" t="s">
        <v>44</v>
      </c>
      <c r="E770" s="13">
        <v>33726</v>
      </c>
      <c r="F770" s="19" t="s">
        <v>47</v>
      </c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</row>
    <row r="771" spans="1:55" s="23" customFormat="1" ht="25.5">
      <c r="A771" s="7">
        <v>737</v>
      </c>
      <c r="B771" s="7">
        <v>121</v>
      </c>
      <c r="C771" s="21">
        <v>43903</v>
      </c>
      <c r="D771" s="5" t="s">
        <v>44</v>
      </c>
      <c r="E771" s="13">
        <v>65711</v>
      </c>
      <c r="F771" s="19" t="s">
        <v>47</v>
      </c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</row>
    <row r="772" spans="1:55" s="23" customFormat="1" ht="25.5">
      <c r="A772" s="7">
        <v>738</v>
      </c>
      <c r="B772" s="7">
        <v>122</v>
      </c>
      <c r="C772" s="21">
        <v>43903</v>
      </c>
      <c r="D772" s="5" t="s">
        <v>214</v>
      </c>
      <c r="E772" s="13">
        <v>512017.41</v>
      </c>
      <c r="F772" s="19" t="s">
        <v>47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</row>
    <row r="773" spans="1:55" s="23" customFormat="1" ht="25.5">
      <c r="A773" s="7">
        <v>739</v>
      </c>
      <c r="B773" s="7">
        <v>123</v>
      </c>
      <c r="C773" s="21">
        <v>43903</v>
      </c>
      <c r="D773" s="5" t="s">
        <v>20</v>
      </c>
      <c r="E773" s="13">
        <v>178286.5</v>
      </c>
      <c r="F773" s="19" t="s">
        <v>47</v>
      </c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</row>
    <row r="774" spans="1:55" s="23" customFormat="1" ht="25.5">
      <c r="A774" s="7">
        <v>740</v>
      </c>
      <c r="B774" s="7">
        <v>124</v>
      </c>
      <c r="C774" s="21">
        <v>43903</v>
      </c>
      <c r="D774" s="5" t="s">
        <v>13</v>
      </c>
      <c r="E774" s="13">
        <v>29362.93</v>
      </c>
      <c r="F774" s="19" t="s">
        <v>50</v>
      </c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</row>
    <row r="775" spans="1:55" s="23" customFormat="1" ht="25.5">
      <c r="A775" s="7">
        <v>741</v>
      </c>
      <c r="B775" s="7">
        <v>125</v>
      </c>
      <c r="C775" s="21">
        <v>43903</v>
      </c>
      <c r="D775" s="5" t="s">
        <v>20</v>
      </c>
      <c r="E775" s="13">
        <v>34661</v>
      </c>
      <c r="F775" s="19" t="s">
        <v>50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</row>
    <row r="776" spans="1:55" s="23" customFormat="1" ht="25.5">
      <c r="A776" s="7">
        <v>742</v>
      </c>
      <c r="B776" s="7">
        <v>126</v>
      </c>
      <c r="C776" s="21">
        <v>43903</v>
      </c>
      <c r="D776" s="5" t="s">
        <v>214</v>
      </c>
      <c r="E776" s="13">
        <v>94384.38</v>
      </c>
      <c r="F776" s="19" t="s">
        <v>50</v>
      </c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</row>
    <row r="777" spans="1:55" s="23" customFormat="1" ht="25.5">
      <c r="A777" s="7">
        <v>743</v>
      </c>
      <c r="B777" s="7">
        <v>127</v>
      </c>
      <c r="C777" s="21">
        <v>43903</v>
      </c>
      <c r="D777" s="5" t="s">
        <v>44</v>
      </c>
      <c r="E777" s="13">
        <v>24859.25</v>
      </c>
      <c r="F777" s="19" t="s">
        <v>50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</row>
    <row r="778" spans="1:55" s="23" customFormat="1" ht="25.5">
      <c r="A778" s="7">
        <v>744</v>
      </c>
      <c r="B778" s="7">
        <v>128</v>
      </c>
      <c r="C778" s="21">
        <v>43903</v>
      </c>
      <c r="D778" s="5" t="s">
        <v>148</v>
      </c>
      <c r="E778" s="13">
        <v>18600.41</v>
      </c>
      <c r="F778" s="19" t="s">
        <v>50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</row>
    <row r="779" spans="1:55" s="23" customFormat="1" ht="25.5">
      <c r="A779" s="7">
        <v>745</v>
      </c>
      <c r="B779" s="7">
        <v>129</v>
      </c>
      <c r="C779" s="21">
        <v>43903</v>
      </c>
      <c r="D779" s="5" t="s">
        <v>171</v>
      </c>
      <c r="E779" s="13">
        <v>106673.26</v>
      </c>
      <c r="F779" s="19" t="s">
        <v>50</v>
      </c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</row>
    <row r="780" spans="1:55" s="23" customFormat="1" ht="25.5">
      <c r="A780" s="7">
        <v>746</v>
      </c>
      <c r="B780" s="7">
        <v>130</v>
      </c>
      <c r="C780" s="21">
        <v>43903</v>
      </c>
      <c r="D780" s="5" t="s">
        <v>60</v>
      </c>
      <c r="E780" s="13">
        <v>13239.38</v>
      </c>
      <c r="F780" s="19" t="s">
        <v>50</v>
      </c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</row>
    <row r="781" spans="1:55" s="23" customFormat="1" ht="25.5">
      <c r="A781" s="7">
        <v>747</v>
      </c>
      <c r="B781" s="7">
        <v>131</v>
      </c>
      <c r="C781" s="21">
        <v>43903</v>
      </c>
      <c r="D781" s="5" t="s">
        <v>60</v>
      </c>
      <c r="E781" s="13">
        <v>8066.77</v>
      </c>
      <c r="F781" s="19" t="s">
        <v>50</v>
      </c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</row>
    <row r="782" spans="1:55" s="23" customFormat="1" ht="25.5">
      <c r="A782" s="7">
        <v>748</v>
      </c>
      <c r="B782" s="7">
        <v>132</v>
      </c>
      <c r="C782" s="21">
        <v>43903</v>
      </c>
      <c r="D782" s="5" t="s">
        <v>302</v>
      </c>
      <c r="E782" s="13">
        <v>10220.84</v>
      </c>
      <c r="F782" s="19" t="s">
        <v>50</v>
      </c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</row>
    <row r="783" spans="1:55" s="23" customFormat="1" ht="25.5">
      <c r="A783" s="7">
        <v>749</v>
      </c>
      <c r="B783" s="7">
        <v>133</v>
      </c>
      <c r="C783" s="21">
        <v>43903</v>
      </c>
      <c r="D783" s="5" t="s">
        <v>172</v>
      </c>
      <c r="E783" s="13">
        <v>21465.82</v>
      </c>
      <c r="F783" s="19" t="s">
        <v>50</v>
      </c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</row>
    <row r="784" spans="1:55" s="23" customFormat="1" ht="25.5">
      <c r="A784" s="7">
        <v>750</v>
      </c>
      <c r="B784" s="7">
        <v>134</v>
      </c>
      <c r="C784" s="21">
        <v>43903</v>
      </c>
      <c r="D784" s="5" t="s">
        <v>303</v>
      </c>
      <c r="E784" s="13">
        <v>12545.49</v>
      </c>
      <c r="F784" s="19" t="s">
        <v>50</v>
      </c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</row>
    <row r="785" spans="1:55" s="23" customFormat="1" ht="25.5">
      <c r="A785" s="7">
        <v>751</v>
      </c>
      <c r="B785" s="7">
        <v>135</v>
      </c>
      <c r="C785" s="21">
        <v>43903</v>
      </c>
      <c r="D785" s="5" t="s">
        <v>304</v>
      </c>
      <c r="E785" s="13">
        <v>12931.34</v>
      </c>
      <c r="F785" s="19" t="s">
        <v>50</v>
      </c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</row>
    <row r="786" spans="1:55" s="23" customFormat="1" ht="25.5">
      <c r="A786" s="7">
        <v>752</v>
      </c>
      <c r="B786" s="7">
        <v>136</v>
      </c>
      <c r="C786" s="21">
        <v>43903</v>
      </c>
      <c r="D786" s="5" t="s">
        <v>62</v>
      </c>
      <c r="E786" s="13">
        <v>20090.17</v>
      </c>
      <c r="F786" s="19" t="s">
        <v>50</v>
      </c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</row>
    <row r="787" spans="1:55" s="23" customFormat="1" ht="25.5">
      <c r="A787" s="7">
        <v>753</v>
      </c>
      <c r="B787" s="7">
        <v>137</v>
      </c>
      <c r="C787" s="21">
        <v>43903</v>
      </c>
      <c r="D787" s="5" t="s">
        <v>305</v>
      </c>
      <c r="E787" s="13">
        <v>5673.32</v>
      </c>
      <c r="F787" s="19" t="s">
        <v>50</v>
      </c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</row>
    <row r="788" spans="1:55" s="23" customFormat="1" ht="25.5">
      <c r="A788" s="7">
        <v>754</v>
      </c>
      <c r="B788" s="7">
        <v>138</v>
      </c>
      <c r="C788" s="21">
        <v>43903</v>
      </c>
      <c r="D788" s="5" t="s">
        <v>306</v>
      </c>
      <c r="E788" s="13">
        <v>2151.05</v>
      </c>
      <c r="F788" s="19" t="s">
        <v>50</v>
      </c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</row>
    <row r="789" spans="1:55" s="23" customFormat="1" ht="25.5">
      <c r="A789" s="7">
        <v>755</v>
      </c>
      <c r="B789" s="7">
        <v>139</v>
      </c>
      <c r="C789" s="21">
        <v>43903</v>
      </c>
      <c r="D789" s="5" t="s">
        <v>307</v>
      </c>
      <c r="E789" s="13">
        <v>609.89</v>
      </c>
      <c r="F789" s="19" t="s">
        <v>50</v>
      </c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</row>
    <row r="790" spans="1:55" s="23" customFormat="1" ht="25.5">
      <c r="A790" s="7">
        <v>756</v>
      </c>
      <c r="B790" s="7">
        <v>140</v>
      </c>
      <c r="C790" s="21">
        <v>43903</v>
      </c>
      <c r="D790" s="5" t="s">
        <v>75</v>
      </c>
      <c r="E790" s="13">
        <v>3259.84</v>
      </c>
      <c r="F790" s="19" t="s">
        <v>50</v>
      </c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</row>
    <row r="791" spans="1:55" s="23" customFormat="1" ht="25.5">
      <c r="A791" s="7">
        <v>757</v>
      </c>
      <c r="B791" s="7">
        <v>141</v>
      </c>
      <c r="C791" s="21">
        <v>43903</v>
      </c>
      <c r="D791" s="5" t="s">
        <v>229</v>
      </c>
      <c r="E791" s="13">
        <v>35678.54</v>
      </c>
      <c r="F791" s="19" t="s">
        <v>50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</row>
    <row r="792" spans="1:55" s="23" customFormat="1" ht="25.5">
      <c r="A792" s="7">
        <v>758</v>
      </c>
      <c r="B792" s="7">
        <v>142</v>
      </c>
      <c r="C792" s="21">
        <v>43903</v>
      </c>
      <c r="D792" s="5" t="s">
        <v>308</v>
      </c>
      <c r="E792" s="13">
        <v>6558.93</v>
      </c>
      <c r="F792" s="19" t="s">
        <v>50</v>
      </c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</row>
    <row r="793" spans="1:55" s="23" customFormat="1" ht="25.5">
      <c r="A793" s="7">
        <v>759</v>
      </c>
      <c r="B793" s="7">
        <v>143</v>
      </c>
      <c r="C793" s="21">
        <v>43903</v>
      </c>
      <c r="D793" s="5" t="s">
        <v>75</v>
      </c>
      <c r="E793" s="13">
        <v>2611</v>
      </c>
      <c r="F793" s="19" t="s">
        <v>50</v>
      </c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</row>
    <row r="794" spans="1:55" s="23" customFormat="1" ht="25.5">
      <c r="A794" s="7">
        <v>760</v>
      </c>
      <c r="B794" s="7">
        <v>144</v>
      </c>
      <c r="C794" s="21">
        <v>43903</v>
      </c>
      <c r="D794" s="5" t="s">
        <v>76</v>
      </c>
      <c r="E794" s="13">
        <v>7007.76</v>
      </c>
      <c r="F794" s="19" t="s">
        <v>50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</row>
    <row r="795" spans="1:55" s="23" customFormat="1" ht="25.5">
      <c r="A795" s="7">
        <v>761</v>
      </c>
      <c r="B795" s="7">
        <v>145</v>
      </c>
      <c r="C795" s="21">
        <v>43903</v>
      </c>
      <c r="D795" s="5" t="s">
        <v>78</v>
      </c>
      <c r="E795" s="13">
        <v>5406.42</v>
      </c>
      <c r="F795" s="19" t="s">
        <v>50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</row>
    <row r="796" spans="1:55" s="23" customFormat="1" ht="25.5">
      <c r="A796" s="7">
        <v>762</v>
      </c>
      <c r="B796" s="7">
        <v>146</v>
      </c>
      <c r="C796" s="21">
        <v>43903</v>
      </c>
      <c r="D796" s="5" t="s">
        <v>79</v>
      </c>
      <c r="E796" s="13">
        <v>4562.74</v>
      </c>
      <c r="F796" s="19" t="s">
        <v>50</v>
      </c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</row>
    <row r="797" spans="1:55" s="23" customFormat="1" ht="25.5">
      <c r="A797" s="7">
        <v>763</v>
      </c>
      <c r="B797" s="7">
        <v>147</v>
      </c>
      <c r="C797" s="21">
        <v>43903</v>
      </c>
      <c r="D797" s="5" t="s">
        <v>80</v>
      </c>
      <c r="E797" s="13">
        <v>5709.88</v>
      </c>
      <c r="F797" s="19" t="s">
        <v>50</v>
      </c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</row>
    <row r="798" spans="1:55" s="23" customFormat="1" ht="25.5">
      <c r="A798" s="7">
        <v>764</v>
      </c>
      <c r="B798" s="7">
        <v>148</v>
      </c>
      <c r="C798" s="21">
        <v>43903</v>
      </c>
      <c r="D798" s="5" t="s">
        <v>81</v>
      </c>
      <c r="E798" s="13">
        <v>16454.45</v>
      </c>
      <c r="F798" s="19" t="s">
        <v>50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</row>
    <row r="799" spans="1:55" s="23" customFormat="1" ht="25.5">
      <c r="A799" s="7">
        <v>765</v>
      </c>
      <c r="B799" s="7">
        <v>149</v>
      </c>
      <c r="C799" s="21">
        <v>43903</v>
      </c>
      <c r="D799" s="5" t="s">
        <v>125</v>
      </c>
      <c r="E799" s="13">
        <v>5619.96</v>
      </c>
      <c r="F799" s="19" t="s">
        <v>50</v>
      </c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</row>
    <row r="800" spans="1:55" s="23" customFormat="1" ht="25.5">
      <c r="A800" s="7">
        <v>766</v>
      </c>
      <c r="B800" s="7">
        <v>150</v>
      </c>
      <c r="C800" s="21">
        <v>43903</v>
      </c>
      <c r="D800" s="5" t="s">
        <v>126</v>
      </c>
      <c r="E800" s="13">
        <v>5088.88</v>
      </c>
      <c r="F800" s="19" t="s">
        <v>50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</row>
    <row r="801" spans="1:55" s="23" customFormat="1" ht="25.5">
      <c r="A801" s="7">
        <v>767</v>
      </c>
      <c r="B801" s="7">
        <v>151</v>
      </c>
      <c r="C801" s="21">
        <v>43903</v>
      </c>
      <c r="D801" s="5" t="s">
        <v>127</v>
      </c>
      <c r="E801" s="13">
        <v>755.36</v>
      </c>
      <c r="F801" s="19" t="s">
        <v>50</v>
      </c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</row>
    <row r="802" spans="1:55" s="23" customFormat="1" ht="28.5">
      <c r="A802" s="7">
        <v>768</v>
      </c>
      <c r="B802" s="7">
        <v>152</v>
      </c>
      <c r="C802" s="21">
        <v>43903</v>
      </c>
      <c r="D802" s="5" t="s">
        <v>10</v>
      </c>
      <c r="E802" s="13">
        <v>886.8</v>
      </c>
      <c r="F802" s="19" t="s">
        <v>50</v>
      </c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</row>
    <row r="803" spans="1:55" s="23" customFormat="1" ht="25.5">
      <c r="A803" s="7">
        <v>769</v>
      </c>
      <c r="B803" s="7">
        <v>153</v>
      </c>
      <c r="C803" s="21">
        <v>43903</v>
      </c>
      <c r="D803" s="5" t="s">
        <v>53</v>
      </c>
      <c r="E803" s="13">
        <v>86418.06</v>
      </c>
      <c r="F803" s="19" t="s">
        <v>50</v>
      </c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</row>
    <row r="804" spans="1:55" s="23" customFormat="1" ht="25.5">
      <c r="A804" s="7">
        <v>770</v>
      </c>
      <c r="B804" s="7">
        <v>154</v>
      </c>
      <c r="C804" s="21">
        <v>43903</v>
      </c>
      <c r="D804" s="5" t="s">
        <v>309</v>
      </c>
      <c r="E804" s="13">
        <v>51690.26</v>
      </c>
      <c r="F804" s="19" t="s">
        <v>50</v>
      </c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</row>
    <row r="805" spans="1:55" s="23" customFormat="1" ht="28.5">
      <c r="A805" s="7">
        <v>771</v>
      </c>
      <c r="B805" s="7">
        <v>155</v>
      </c>
      <c r="C805" s="21">
        <v>43903</v>
      </c>
      <c r="D805" s="5" t="s">
        <v>145</v>
      </c>
      <c r="E805" s="13">
        <v>42810.48</v>
      </c>
      <c r="F805" s="19" t="s">
        <v>50</v>
      </c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</row>
    <row r="806" spans="1:55" s="23" customFormat="1" ht="15.75" customHeight="1">
      <c r="A806" s="41" t="s">
        <v>296</v>
      </c>
      <c r="B806" s="42"/>
      <c r="C806" s="43"/>
      <c r="D806" s="25">
        <f>SUM(E739:E773)</f>
        <v>8143791.430000001</v>
      </c>
      <c r="E806" s="25">
        <f>SUM(E774:E805)</f>
        <v>696054.66</v>
      </c>
      <c r="F806" s="25">
        <v>0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</row>
    <row r="807" spans="1:55" s="23" customFormat="1" ht="15.75">
      <c r="A807" s="7">
        <v>772</v>
      </c>
      <c r="B807" s="7">
        <v>156</v>
      </c>
      <c r="C807" s="21">
        <v>43909</v>
      </c>
      <c r="D807" s="5" t="s">
        <v>310</v>
      </c>
      <c r="E807" s="13">
        <v>406492.88</v>
      </c>
      <c r="F807" s="19" t="s">
        <v>9</v>
      </c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</row>
    <row r="808" spans="1:55" s="23" customFormat="1" ht="15.75">
      <c r="A808" s="7">
        <v>773</v>
      </c>
      <c r="B808" s="7">
        <v>157</v>
      </c>
      <c r="C808" s="21">
        <v>43909</v>
      </c>
      <c r="D808" s="5" t="s">
        <v>148</v>
      </c>
      <c r="E808" s="13">
        <v>385000</v>
      </c>
      <c r="F808" s="19" t="s">
        <v>9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</row>
    <row r="809" spans="1:55" s="23" customFormat="1" ht="25.5">
      <c r="A809" s="7">
        <v>774</v>
      </c>
      <c r="B809" s="7">
        <v>158</v>
      </c>
      <c r="C809" s="21">
        <v>43909</v>
      </c>
      <c r="D809" s="5" t="s">
        <v>171</v>
      </c>
      <c r="E809" s="13">
        <v>105920.61</v>
      </c>
      <c r="F809" s="19" t="s">
        <v>29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</row>
    <row r="810" spans="1:55" s="23" customFormat="1" ht="25.5">
      <c r="A810" s="7">
        <v>775</v>
      </c>
      <c r="B810" s="7">
        <v>159</v>
      </c>
      <c r="C810" s="21">
        <v>43909</v>
      </c>
      <c r="D810" s="5" t="s">
        <v>44</v>
      </c>
      <c r="E810" s="13">
        <v>167223.74</v>
      </c>
      <c r="F810" s="19" t="s">
        <v>47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</row>
    <row r="811" spans="1:55" s="23" customFormat="1" ht="25.5">
      <c r="A811" s="7">
        <v>776</v>
      </c>
      <c r="B811" s="7">
        <v>160</v>
      </c>
      <c r="C811" s="21">
        <v>43909</v>
      </c>
      <c r="D811" s="5" t="s">
        <v>44</v>
      </c>
      <c r="E811" s="13">
        <v>374894.95</v>
      </c>
      <c r="F811" s="19" t="s">
        <v>47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</row>
    <row r="812" spans="1:55" s="23" customFormat="1" ht="25.5">
      <c r="A812" s="7">
        <v>777</v>
      </c>
      <c r="B812" s="7">
        <v>161</v>
      </c>
      <c r="C812" s="21">
        <v>43909</v>
      </c>
      <c r="D812" s="5" t="s">
        <v>311</v>
      </c>
      <c r="E812" s="13">
        <v>46632.78</v>
      </c>
      <c r="F812" s="19" t="s">
        <v>47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</row>
    <row r="813" spans="1:55" s="23" customFormat="1" ht="25.5">
      <c r="A813" s="7">
        <v>778</v>
      </c>
      <c r="B813" s="7">
        <v>162</v>
      </c>
      <c r="C813" s="21">
        <v>43909</v>
      </c>
      <c r="D813" s="5" t="s">
        <v>62</v>
      </c>
      <c r="E813" s="13">
        <v>76731.18</v>
      </c>
      <c r="F813" s="19" t="s">
        <v>47</v>
      </c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</row>
    <row r="814" spans="1:55" s="23" customFormat="1" ht="25.5">
      <c r="A814" s="7">
        <v>779</v>
      </c>
      <c r="B814" s="7">
        <v>163</v>
      </c>
      <c r="C814" s="21">
        <v>43909</v>
      </c>
      <c r="D814" s="5" t="s">
        <v>312</v>
      </c>
      <c r="E814" s="13">
        <v>78994.39</v>
      </c>
      <c r="F814" s="19" t="s">
        <v>47</v>
      </c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</row>
    <row r="815" spans="1:55" s="23" customFormat="1" ht="25.5">
      <c r="A815" s="7">
        <v>780</v>
      </c>
      <c r="B815" s="7">
        <v>164</v>
      </c>
      <c r="C815" s="21">
        <v>43909</v>
      </c>
      <c r="D815" s="5" t="s">
        <v>131</v>
      </c>
      <c r="E815" s="13">
        <v>102595.69</v>
      </c>
      <c r="F815" s="19" t="s">
        <v>47</v>
      </c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</row>
    <row r="816" spans="1:55" s="23" customFormat="1" ht="25.5">
      <c r="A816" s="7">
        <v>781</v>
      </c>
      <c r="B816" s="7">
        <v>165</v>
      </c>
      <c r="C816" s="21">
        <v>43909</v>
      </c>
      <c r="D816" s="5" t="s">
        <v>133</v>
      </c>
      <c r="E816" s="13">
        <v>158061.19</v>
      </c>
      <c r="F816" s="19" t="s">
        <v>47</v>
      </c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</row>
    <row r="817" spans="1:55" s="23" customFormat="1" ht="25.5">
      <c r="A817" s="7">
        <v>782</v>
      </c>
      <c r="B817" s="7">
        <v>166</v>
      </c>
      <c r="C817" s="21">
        <v>43909</v>
      </c>
      <c r="D817" s="5" t="s">
        <v>313</v>
      </c>
      <c r="E817" s="13">
        <v>29004.08</v>
      </c>
      <c r="F817" s="19" t="s">
        <v>47</v>
      </c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</row>
    <row r="818" spans="1:55" s="23" customFormat="1" ht="25.5">
      <c r="A818" s="7">
        <v>783</v>
      </c>
      <c r="B818" s="7">
        <v>167</v>
      </c>
      <c r="C818" s="21">
        <v>43909</v>
      </c>
      <c r="D818" s="5" t="s">
        <v>202</v>
      </c>
      <c r="E818" s="13">
        <v>28003.22</v>
      </c>
      <c r="F818" s="19" t="s">
        <v>47</v>
      </c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</row>
    <row r="819" spans="1:55" s="23" customFormat="1" ht="25.5">
      <c r="A819" s="7">
        <v>784</v>
      </c>
      <c r="B819" s="7">
        <v>168</v>
      </c>
      <c r="C819" s="21">
        <v>43909</v>
      </c>
      <c r="D819" s="5" t="s">
        <v>171</v>
      </c>
      <c r="E819" s="13">
        <v>395324.17</v>
      </c>
      <c r="F819" s="19" t="s">
        <v>47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</row>
    <row r="820" spans="1:55" s="23" customFormat="1" ht="25.5">
      <c r="A820" s="7">
        <v>785</v>
      </c>
      <c r="B820" s="7">
        <v>169</v>
      </c>
      <c r="C820" s="21">
        <v>43909</v>
      </c>
      <c r="D820" s="5" t="s">
        <v>75</v>
      </c>
      <c r="E820" s="13">
        <v>117225.18</v>
      </c>
      <c r="F820" s="19" t="s">
        <v>47</v>
      </c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</row>
    <row r="821" spans="1:55" s="23" customFormat="1" ht="25.5">
      <c r="A821" s="7">
        <v>786</v>
      </c>
      <c r="B821" s="7">
        <v>170</v>
      </c>
      <c r="C821" s="21">
        <v>43909</v>
      </c>
      <c r="D821" s="5" t="s">
        <v>90</v>
      </c>
      <c r="E821" s="13">
        <v>16820.03</v>
      </c>
      <c r="F821" s="19" t="s">
        <v>47</v>
      </c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</row>
    <row r="822" spans="1:55" s="23" customFormat="1" ht="25.5">
      <c r="A822" s="7">
        <v>787</v>
      </c>
      <c r="B822" s="7">
        <v>171</v>
      </c>
      <c r="C822" s="21">
        <v>43909</v>
      </c>
      <c r="D822" s="5" t="s">
        <v>91</v>
      </c>
      <c r="E822" s="13">
        <v>37574.28</v>
      </c>
      <c r="F822" s="19" t="s">
        <v>47</v>
      </c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</row>
    <row r="823" spans="1:55" s="23" customFormat="1" ht="25.5">
      <c r="A823" s="7">
        <v>788</v>
      </c>
      <c r="B823" s="7">
        <v>172</v>
      </c>
      <c r="C823" s="21">
        <v>43909</v>
      </c>
      <c r="D823" s="5" t="s">
        <v>92</v>
      </c>
      <c r="E823" s="13">
        <v>2823.15</v>
      </c>
      <c r="F823" s="19" t="s">
        <v>47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</row>
    <row r="824" spans="1:55" s="23" customFormat="1" ht="25.5">
      <c r="A824" s="7">
        <v>789</v>
      </c>
      <c r="B824" s="7">
        <v>173</v>
      </c>
      <c r="C824" s="21">
        <v>43909</v>
      </c>
      <c r="D824" s="5" t="s">
        <v>93</v>
      </c>
      <c r="E824" s="13">
        <v>30819.51</v>
      </c>
      <c r="F824" s="19" t="s">
        <v>47</v>
      </c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</row>
    <row r="825" spans="1:55" s="23" customFormat="1" ht="25.5">
      <c r="A825" s="7">
        <v>790</v>
      </c>
      <c r="B825" s="7">
        <v>174</v>
      </c>
      <c r="C825" s="21">
        <v>43909</v>
      </c>
      <c r="D825" s="5" t="s">
        <v>82</v>
      </c>
      <c r="E825" s="13">
        <v>5356351.02</v>
      </c>
      <c r="F825" s="19" t="s">
        <v>47</v>
      </c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</row>
    <row r="826" spans="1:55" s="23" customFormat="1" ht="25.5">
      <c r="A826" s="7">
        <v>791</v>
      </c>
      <c r="B826" s="7">
        <v>175</v>
      </c>
      <c r="C826" s="21">
        <v>43909</v>
      </c>
      <c r="D826" s="5" t="s">
        <v>314</v>
      </c>
      <c r="E826" s="13">
        <v>114643.65</v>
      </c>
      <c r="F826" s="19" t="s">
        <v>47</v>
      </c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</row>
    <row r="827" spans="1:55" s="23" customFormat="1" ht="25.5">
      <c r="A827" s="7">
        <v>792</v>
      </c>
      <c r="B827" s="7">
        <v>176</v>
      </c>
      <c r="C827" s="21">
        <v>43909</v>
      </c>
      <c r="D827" s="5" t="s">
        <v>315</v>
      </c>
      <c r="E827" s="13">
        <v>64800.62</v>
      </c>
      <c r="F827" s="19" t="s">
        <v>47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</row>
    <row r="828" spans="1:55" s="23" customFormat="1" ht="15.75">
      <c r="A828" s="7">
        <v>793</v>
      </c>
      <c r="B828" s="7">
        <v>177</v>
      </c>
      <c r="C828" s="21">
        <v>43909</v>
      </c>
      <c r="D828" s="5" t="s">
        <v>171</v>
      </c>
      <c r="E828" s="13">
        <v>19525.22</v>
      </c>
      <c r="F828" s="19" t="s">
        <v>49</v>
      </c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</row>
    <row r="829" spans="1:55" s="23" customFormat="1" ht="25.5">
      <c r="A829" s="7">
        <v>794</v>
      </c>
      <c r="B829" s="7">
        <v>178</v>
      </c>
      <c r="C829" s="21">
        <v>43909</v>
      </c>
      <c r="D829" s="5" t="s">
        <v>44</v>
      </c>
      <c r="E829" s="13">
        <v>105394.25</v>
      </c>
      <c r="F829" s="19" t="s">
        <v>50</v>
      </c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</row>
    <row r="830" spans="1:55" s="23" customFormat="1" ht="25.5">
      <c r="A830" s="7">
        <v>795</v>
      </c>
      <c r="B830" s="7">
        <v>179</v>
      </c>
      <c r="C830" s="21">
        <v>43909</v>
      </c>
      <c r="D830" s="5" t="s">
        <v>131</v>
      </c>
      <c r="E830" s="13">
        <v>19945.81</v>
      </c>
      <c r="F830" s="19" t="s">
        <v>50</v>
      </c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</row>
    <row r="831" spans="1:55" s="23" customFormat="1" ht="25.5">
      <c r="A831" s="7">
        <v>796</v>
      </c>
      <c r="B831" s="7">
        <v>180</v>
      </c>
      <c r="C831" s="21">
        <v>43909</v>
      </c>
      <c r="D831" s="5" t="s">
        <v>311</v>
      </c>
      <c r="E831" s="13">
        <v>9065.97</v>
      </c>
      <c r="F831" s="19" t="s">
        <v>50</v>
      </c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</row>
    <row r="832" spans="1:55" s="23" customFormat="1" ht="25.5">
      <c r="A832" s="7">
        <v>797</v>
      </c>
      <c r="B832" s="7">
        <v>181</v>
      </c>
      <c r="C832" s="21">
        <v>43909</v>
      </c>
      <c r="D832" s="5" t="s">
        <v>62</v>
      </c>
      <c r="E832" s="13">
        <v>14917.44</v>
      </c>
      <c r="F832" s="19" t="s">
        <v>50</v>
      </c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</row>
    <row r="833" spans="1:55" s="23" customFormat="1" ht="25.5">
      <c r="A833" s="7">
        <v>798</v>
      </c>
      <c r="B833" s="7">
        <v>182</v>
      </c>
      <c r="C833" s="21">
        <v>43909</v>
      </c>
      <c r="D833" s="5" t="s">
        <v>312</v>
      </c>
      <c r="E833" s="13">
        <v>15357.44</v>
      </c>
      <c r="F833" s="19" t="s">
        <v>50</v>
      </c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</row>
    <row r="834" spans="1:55" s="23" customFormat="1" ht="25.5">
      <c r="A834" s="7">
        <v>799</v>
      </c>
      <c r="B834" s="7">
        <v>183</v>
      </c>
      <c r="C834" s="21">
        <v>43909</v>
      </c>
      <c r="D834" s="5" t="s">
        <v>202</v>
      </c>
      <c r="E834" s="13">
        <v>5444.16</v>
      </c>
      <c r="F834" s="19" t="s">
        <v>50</v>
      </c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</row>
    <row r="835" spans="1:55" s="23" customFormat="1" ht="25.5">
      <c r="A835" s="7">
        <v>800</v>
      </c>
      <c r="B835" s="7">
        <v>184</v>
      </c>
      <c r="C835" s="21">
        <v>43909</v>
      </c>
      <c r="D835" s="5" t="s">
        <v>313</v>
      </c>
      <c r="E835" s="13">
        <v>5638.73</v>
      </c>
      <c r="F835" s="19" t="s">
        <v>50</v>
      </c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</row>
    <row r="836" spans="1:55" s="23" customFormat="1" ht="25.5">
      <c r="A836" s="7">
        <v>801</v>
      </c>
      <c r="B836" s="7">
        <v>185</v>
      </c>
      <c r="C836" s="21">
        <v>43909</v>
      </c>
      <c r="D836" s="5" t="s">
        <v>133</v>
      </c>
      <c r="E836" s="13">
        <v>30728.94</v>
      </c>
      <c r="F836" s="19" t="s">
        <v>50</v>
      </c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</row>
    <row r="837" spans="1:55" s="23" customFormat="1" ht="25.5">
      <c r="A837" s="7">
        <v>802</v>
      </c>
      <c r="B837" s="7">
        <v>186</v>
      </c>
      <c r="C837" s="21">
        <v>43909</v>
      </c>
      <c r="D837" s="5" t="s">
        <v>171</v>
      </c>
      <c r="E837" s="13">
        <v>72873.36</v>
      </c>
      <c r="F837" s="19" t="s">
        <v>50</v>
      </c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</row>
    <row r="838" spans="1:55" s="23" customFormat="1" ht="25.5">
      <c r="A838" s="7">
        <v>803</v>
      </c>
      <c r="B838" s="7">
        <v>187</v>
      </c>
      <c r="C838" s="21">
        <v>43909</v>
      </c>
      <c r="D838" s="5" t="s">
        <v>90</v>
      </c>
      <c r="E838" s="13">
        <v>3270.01</v>
      </c>
      <c r="F838" s="19" t="s">
        <v>50</v>
      </c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</row>
    <row r="839" spans="1:55" s="23" customFormat="1" ht="25.5">
      <c r="A839" s="7">
        <v>804</v>
      </c>
      <c r="B839" s="7">
        <v>188</v>
      </c>
      <c r="C839" s="21">
        <v>43909</v>
      </c>
      <c r="D839" s="5" t="s">
        <v>75</v>
      </c>
      <c r="E839" s="13">
        <v>22789.96</v>
      </c>
      <c r="F839" s="19" t="s">
        <v>50</v>
      </c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</row>
    <row r="840" spans="1:55" s="23" customFormat="1" ht="25.5">
      <c r="A840" s="7">
        <v>805</v>
      </c>
      <c r="B840" s="7">
        <v>189</v>
      </c>
      <c r="C840" s="21">
        <v>43909</v>
      </c>
      <c r="D840" s="5" t="s">
        <v>93</v>
      </c>
      <c r="E840" s="13">
        <v>5991.69</v>
      </c>
      <c r="F840" s="19" t="s">
        <v>50</v>
      </c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</row>
    <row r="841" spans="1:55" s="23" customFormat="1" ht="25.5">
      <c r="A841" s="7">
        <v>806</v>
      </c>
      <c r="B841" s="7">
        <v>190</v>
      </c>
      <c r="C841" s="21">
        <v>43909</v>
      </c>
      <c r="D841" s="5" t="s">
        <v>92</v>
      </c>
      <c r="E841" s="13">
        <v>548.85</v>
      </c>
      <c r="F841" s="19" t="s">
        <v>50</v>
      </c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</row>
    <row r="842" spans="1:55" s="23" customFormat="1" ht="25.5">
      <c r="A842" s="7">
        <v>807</v>
      </c>
      <c r="B842" s="7">
        <v>191</v>
      </c>
      <c r="C842" s="21">
        <v>43909</v>
      </c>
      <c r="D842" s="5" t="s">
        <v>91</v>
      </c>
      <c r="E842" s="13">
        <v>7304.89</v>
      </c>
      <c r="F842" s="19" t="s">
        <v>50</v>
      </c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</row>
    <row r="843" spans="1:55" s="23" customFormat="1" ht="25.5">
      <c r="A843" s="7">
        <v>808</v>
      </c>
      <c r="B843" s="7">
        <v>192</v>
      </c>
      <c r="C843" s="21">
        <v>43909</v>
      </c>
      <c r="D843" s="5" t="s">
        <v>314</v>
      </c>
      <c r="E843" s="13">
        <v>20231.23</v>
      </c>
      <c r="F843" s="19" t="s">
        <v>50</v>
      </c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</row>
    <row r="844" spans="1:55" s="23" customFormat="1" ht="25.5">
      <c r="A844" s="7">
        <v>809</v>
      </c>
      <c r="B844" s="7">
        <v>193</v>
      </c>
      <c r="C844" s="21">
        <v>43909</v>
      </c>
      <c r="D844" s="5" t="s">
        <v>315</v>
      </c>
      <c r="E844" s="13">
        <v>11435.4</v>
      </c>
      <c r="F844" s="19" t="s">
        <v>50</v>
      </c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</row>
    <row r="845" spans="1:55" s="23" customFormat="1" ht="15.75" customHeight="1">
      <c r="A845" s="41" t="s">
        <v>297</v>
      </c>
      <c r="B845" s="42"/>
      <c r="C845" s="43"/>
      <c r="D845" s="25">
        <f>SUM(E807:E827)</f>
        <v>8095936.319999999</v>
      </c>
      <c r="E845" s="25">
        <f>SUM(E828:E844)</f>
        <v>370463.35000000003</v>
      </c>
      <c r="F845" s="25">
        <v>0</v>
      </c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</row>
    <row r="846" spans="1:55" s="23" customFormat="1" ht="28.5">
      <c r="A846" s="7">
        <v>810</v>
      </c>
      <c r="B846" s="7">
        <v>194</v>
      </c>
      <c r="C846" s="21">
        <v>43910</v>
      </c>
      <c r="D846" s="5" t="s">
        <v>10</v>
      </c>
      <c r="E846" s="13">
        <v>60000</v>
      </c>
      <c r="F846" s="19" t="s">
        <v>9</v>
      </c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</row>
    <row r="847" spans="1:55" s="23" customFormat="1" ht="28.5">
      <c r="A847" s="7">
        <v>811</v>
      </c>
      <c r="B847" s="7">
        <v>195</v>
      </c>
      <c r="C847" s="21">
        <v>43910</v>
      </c>
      <c r="D847" s="5" t="s">
        <v>15</v>
      </c>
      <c r="E847" s="13">
        <v>1483424</v>
      </c>
      <c r="F847" s="19" t="s">
        <v>9</v>
      </c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</row>
    <row r="848" spans="1:55" s="23" customFormat="1" ht="15.75">
      <c r="A848" s="7">
        <v>812</v>
      </c>
      <c r="B848" s="7">
        <v>196</v>
      </c>
      <c r="C848" s="21">
        <v>43910</v>
      </c>
      <c r="D848" s="5" t="s">
        <v>123</v>
      </c>
      <c r="E848" s="13">
        <v>600000</v>
      </c>
      <c r="F848" s="19" t="s">
        <v>9</v>
      </c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</row>
    <row r="849" spans="1:55" s="23" customFormat="1" ht="25.5">
      <c r="A849" s="7">
        <v>813</v>
      </c>
      <c r="B849" s="7">
        <v>197</v>
      </c>
      <c r="C849" s="21">
        <v>43910</v>
      </c>
      <c r="D849" s="5" t="s">
        <v>309</v>
      </c>
      <c r="E849" s="13">
        <v>687162.52</v>
      </c>
      <c r="F849" s="19" t="s">
        <v>29</v>
      </c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</row>
    <row r="850" spans="1:55" s="23" customFormat="1" ht="25.5">
      <c r="A850" s="7">
        <v>814</v>
      </c>
      <c r="B850" s="7">
        <v>198</v>
      </c>
      <c r="C850" s="21">
        <v>43910</v>
      </c>
      <c r="D850" s="5" t="s">
        <v>316</v>
      </c>
      <c r="E850" s="13">
        <v>197261.26</v>
      </c>
      <c r="F850" s="19" t="s">
        <v>47</v>
      </c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</row>
    <row r="851" spans="1:55" s="23" customFormat="1" ht="25.5">
      <c r="A851" s="7">
        <v>815</v>
      </c>
      <c r="B851" s="7">
        <v>199</v>
      </c>
      <c r="C851" s="21">
        <v>43910</v>
      </c>
      <c r="D851" s="5" t="s">
        <v>317</v>
      </c>
      <c r="E851" s="13">
        <v>10400</v>
      </c>
      <c r="F851" s="19" t="s">
        <v>47</v>
      </c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</row>
    <row r="852" spans="1:55" s="23" customFormat="1" ht="25.5">
      <c r="A852" s="7">
        <v>816</v>
      </c>
      <c r="B852" s="7">
        <v>200</v>
      </c>
      <c r="C852" s="21">
        <v>43910</v>
      </c>
      <c r="D852" s="5" t="s">
        <v>271</v>
      </c>
      <c r="E852" s="13">
        <v>6697134.98</v>
      </c>
      <c r="F852" s="19" t="s">
        <v>47</v>
      </c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</row>
    <row r="853" spans="1:55" s="23" customFormat="1" ht="28.5">
      <c r="A853" s="7">
        <v>817</v>
      </c>
      <c r="B853" s="7">
        <v>201</v>
      </c>
      <c r="C853" s="21">
        <v>43910</v>
      </c>
      <c r="D853" s="5" t="s">
        <v>10</v>
      </c>
      <c r="E853" s="13">
        <v>17787.34</v>
      </c>
      <c r="F853" s="19" t="s">
        <v>47</v>
      </c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</row>
    <row r="854" spans="1:55" s="23" customFormat="1" ht="25.5">
      <c r="A854" s="7">
        <v>818</v>
      </c>
      <c r="B854" s="7">
        <v>202</v>
      </c>
      <c r="C854" s="21">
        <v>43910</v>
      </c>
      <c r="D854" s="5" t="s">
        <v>18</v>
      </c>
      <c r="E854" s="13">
        <v>34555.92</v>
      </c>
      <c r="F854" s="19" t="s">
        <v>47</v>
      </c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</row>
    <row r="855" spans="1:55" s="23" customFormat="1" ht="25.5">
      <c r="A855" s="7">
        <v>819</v>
      </c>
      <c r="B855" s="7">
        <v>203</v>
      </c>
      <c r="C855" s="21">
        <v>43910</v>
      </c>
      <c r="D855" s="5" t="s">
        <v>14</v>
      </c>
      <c r="E855" s="13">
        <v>1238603.14</v>
      </c>
      <c r="F855" s="19" t="s">
        <v>47</v>
      </c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</row>
    <row r="856" spans="1:55" s="23" customFormat="1" ht="15.75">
      <c r="A856" s="7">
        <v>820</v>
      </c>
      <c r="B856" s="7">
        <v>204</v>
      </c>
      <c r="C856" s="21">
        <v>43910</v>
      </c>
      <c r="D856" s="5" t="s">
        <v>309</v>
      </c>
      <c r="E856" s="13">
        <v>121263.98</v>
      </c>
      <c r="F856" s="19" t="s">
        <v>49</v>
      </c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</row>
    <row r="857" spans="1:55" s="23" customFormat="1" ht="25.5">
      <c r="A857" s="7">
        <v>821</v>
      </c>
      <c r="B857" s="7">
        <v>205</v>
      </c>
      <c r="C857" s="21">
        <v>43910</v>
      </c>
      <c r="D857" s="5" t="s">
        <v>14</v>
      </c>
      <c r="E857" s="13">
        <v>309650.79</v>
      </c>
      <c r="F857" s="19" t="s">
        <v>50</v>
      </c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</row>
    <row r="858" spans="1:55" s="23" customFormat="1" ht="28.5">
      <c r="A858" s="7">
        <v>822</v>
      </c>
      <c r="B858" s="7">
        <v>206</v>
      </c>
      <c r="C858" s="21">
        <v>43910</v>
      </c>
      <c r="D858" s="5" t="s">
        <v>10</v>
      </c>
      <c r="E858" s="13">
        <v>3458.07</v>
      </c>
      <c r="F858" s="19" t="s">
        <v>50</v>
      </c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</row>
    <row r="859" spans="1:55" s="23" customFormat="1" ht="25.5">
      <c r="A859" s="7">
        <v>823</v>
      </c>
      <c r="B859" s="7">
        <v>207</v>
      </c>
      <c r="C859" s="21">
        <v>43910</v>
      </c>
      <c r="D859" s="5" t="s">
        <v>18</v>
      </c>
      <c r="E859" s="13">
        <v>6718.08</v>
      </c>
      <c r="F859" s="19" t="s">
        <v>50</v>
      </c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</row>
    <row r="860" spans="1:55" s="23" customFormat="1" ht="25.5">
      <c r="A860" s="7">
        <v>824</v>
      </c>
      <c r="B860" s="7">
        <v>208</v>
      </c>
      <c r="C860" s="21">
        <v>43910</v>
      </c>
      <c r="D860" s="5" t="s">
        <v>316</v>
      </c>
      <c r="E860" s="13">
        <v>49315.31</v>
      </c>
      <c r="F860" s="19" t="s">
        <v>50</v>
      </c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</row>
    <row r="861" spans="1:55" s="23" customFormat="1" ht="25.5">
      <c r="A861" s="7">
        <v>825</v>
      </c>
      <c r="B861" s="7">
        <v>209</v>
      </c>
      <c r="C861" s="21">
        <v>43910</v>
      </c>
      <c r="D861" s="5" t="s">
        <v>317</v>
      </c>
      <c r="E861" s="13">
        <v>2600</v>
      </c>
      <c r="F861" s="19" t="s">
        <v>50</v>
      </c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</row>
    <row r="862" spans="1:55" s="23" customFormat="1" ht="15.75" customHeight="1">
      <c r="A862" s="41" t="s">
        <v>298</v>
      </c>
      <c r="B862" s="42"/>
      <c r="C862" s="43"/>
      <c r="D862" s="25">
        <f>E846+E847+E848+E849+E850+E851+E852+E853+E854+E855</f>
        <v>11026329.160000002</v>
      </c>
      <c r="E862" s="25">
        <f>E856+E857+E858+E859+E860+E861</f>
        <v>493006.23</v>
      </c>
      <c r="F862" s="25">
        <v>0</v>
      </c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</row>
    <row r="863" spans="1:55" s="23" customFormat="1" ht="15.75">
      <c r="A863" s="7">
        <v>826</v>
      </c>
      <c r="B863" s="7">
        <v>210</v>
      </c>
      <c r="C863" s="21">
        <v>43914</v>
      </c>
      <c r="D863" s="5" t="s">
        <v>24</v>
      </c>
      <c r="E863" s="13">
        <v>429239</v>
      </c>
      <c r="F863" s="19" t="s">
        <v>9</v>
      </c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</row>
    <row r="864" spans="1:55" s="23" customFormat="1" ht="28.5">
      <c r="A864" s="7">
        <v>827</v>
      </c>
      <c r="B864" s="7">
        <v>211</v>
      </c>
      <c r="C864" s="21">
        <v>43914</v>
      </c>
      <c r="D864" s="5" t="s">
        <v>164</v>
      </c>
      <c r="E864" s="13">
        <v>5382000</v>
      </c>
      <c r="F864" s="19" t="s">
        <v>9</v>
      </c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</row>
    <row r="865" spans="1:55" s="23" customFormat="1" ht="25.5">
      <c r="A865" s="7">
        <v>828</v>
      </c>
      <c r="B865" s="7">
        <v>212</v>
      </c>
      <c r="C865" s="21">
        <v>43914</v>
      </c>
      <c r="D865" s="5" t="s">
        <v>318</v>
      </c>
      <c r="E865" s="13">
        <v>59673.28</v>
      </c>
      <c r="F865" s="19" t="s">
        <v>29</v>
      </c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</row>
    <row r="866" spans="1:55" s="23" customFormat="1" ht="28.5">
      <c r="A866" s="7">
        <v>829</v>
      </c>
      <c r="B866" s="7">
        <v>213</v>
      </c>
      <c r="C866" s="21">
        <v>43914</v>
      </c>
      <c r="D866" s="5" t="s">
        <v>28</v>
      </c>
      <c r="E866" s="13">
        <v>2514499.41</v>
      </c>
      <c r="F866" s="19" t="s">
        <v>29</v>
      </c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</row>
    <row r="867" spans="1:55" s="23" customFormat="1" ht="25.5">
      <c r="A867" s="7">
        <v>830</v>
      </c>
      <c r="B867" s="7">
        <v>214</v>
      </c>
      <c r="C867" s="21">
        <v>43914</v>
      </c>
      <c r="D867" s="5" t="s">
        <v>319</v>
      </c>
      <c r="E867" s="13">
        <v>414936</v>
      </c>
      <c r="F867" s="19" t="s">
        <v>29</v>
      </c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</row>
    <row r="868" spans="1:55" s="23" customFormat="1" ht="25.5">
      <c r="A868" s="7">
        <v>831</v>
      </c>
      <c r="B868" s="7">
        <v>215</v>
      </c>
      <c r="C868" s="21">
        <v>43914</v>
      </c>
      <c r="D868" s="5" t="s">
        <v>73</v>
      </c>
      <c r="E868" s="13">
        <v>155782.67</v>
      </c>
      <c r="F868" s="19" t="s">
        <v>47</v>
      </c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</row>
    <row r="869" spans="1:55" s="23" customFormat="1" ht="42.75">
      <c r="A869" s="7">
        <v>832</v>
      </c>
      <c r="B869" s="7">
        <v>216</v>
      </c>
      <c r="C869" s="21">
        <v>43914</v>
      </c>
      <c r="D869" s="5" t="s">
        <v>138</v>
      </c>
      <c r="E869" s="13">
        <v>5135.03</v>
      </c>
      <c r="F869" s="19" t="s">
        <v>47</v>
      </c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</row>
    <row r="870" spans="1:55" s="23" customFormat="1" ht="28.5">
      <c r="A870" s="7">
        <v>833</v>
      </c>
      <c r="B870" s="7">
        <v>217</v>
      </c>
      <c r="C870" s="21">
        <v>43914</v>
      </c>
      <c r="D870" s="5" t="s">
        <v>139</v>
      </c>
      <c r="E870" s="13">
        <v>54344.64</v>
      </c>
      <c r="F870" s="19" t="s">
        <v>47</v>
      </c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</row>
    <row r="871" spans="1:55" s="23" customFormat="1" ht="28.5">
      <c r="A871" s="7">
        <v>834</v>
      </c>
      <c r="B871" s="7">
        <v>218</v>
      </c>
      <c r="C871" s="21">
        <v>43914</v>
      </c>
      <c r="D871" s="5" t="s">
        <v>164</v>
      </c>
      <c r="E871" s="13">
        <v>17602.71</v>
      </c>
      <c r="F871" s="19" t="s">
        <v>47</v>
      </c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</row>
    <row r="872" spans="1:55" s="23" customFormat="1" ht="28.5">
      <c r="A872" s="7">
        <v>835</v>
      </c>
      <c r="B872" s="7">
        <v>219</v>
      </c>
      <c r="C872" s="21">
        <v>43914</v>
      </c>
      <c r="D872" s="5" t="s">
        <v>164</v>
      </c>
      <c r="E872" s="13">
        <v>78.92</v>
      </c>
      <c r="F872" s="19" t="s">
        <v>47</v>
      </c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</row>
    <row r="873" spans="1:55" s="23" customFormat="1" ht="25.5">
      <c r="A873" s="7">
        <v>836</v>
      </c>
      <c r="B873" s="7">
        <v>220</v>
      </c>
      <c r="C873" s="21">
        <v>43914</v>
      </c>
      <c r="D873" s="5" t="s">
        <v>320</v>
      </c>
      <c r="E873" s="13">
        <v>180750.88</v>
      </c>
      <c r="F873" s="19" t="s">
        <v>47</v>
      </c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</row>
    <row r="874" spans="1:55" s="23" customFormat="1" ht="25.5">
      <c r="A874" s="7">
        <v>837</v>
      </c>
      <c r="B874" s="7">
        <v>221</v>
      </c>
      <c r="C874" s="21">
        <v>43914</v>
      </c>
      <c r="D874" s="5" t="s">
        <v>321</v>
      </c>
      <c r="E874" s="13">
        <v>476938.69</v>
      </c>
      <c r="F874" s="19" t="s">
        <v>47</v>
      </c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</row>
    <row r="875" spans="1:55" s="23" customFormat="1" ht="25.5">
      <c r="A875" s="7">
        <v>838</v>
      </c>
      <c r="B875" s="7">
        <v>222</v>
      </c>
      <c r="C875" s="21">
        <v>43914</v>
      </c>
      <c r="D875" s="5" t="s">
        <v>151</v>
      </c>
      <c r="E875" s="13">
        <v>24581.97</v>
      </c>
      <c r="F875" s="19" t="s">
        <v>47</v>
      </c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</row>
    <row r="876" spans="1:55" s="23" customFormat="1" ht="25.5">
      <c r="A876" s="7">
        <v>839</v>
      </c>
      <c r="B876" s="7">
        <v>223</v>
      </c>
      <c r="C876" s="21">
        <v>43914</v>
      </c>
      <c r="D876" s="5" t="s">
        <v>322</v>
      </c>
      <c r="E876" s="13">
        <v>37937.08</v>
      </c>
      <c r="F876" s="19" t="s">
        <v>47</v>
      </c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</row>
    <row r="877" spans="1:55" s="23" customFormat="1" ht="25.5">
      <c r="A877" s="7">
        <v>840</v>
      </c>
      <c r="B877" s="7">
        <v>224</v>
      </c>
      <c r="C877" s="21">
        <v>43914</v>
      </c>
      <c r="D877" s="5" t="s">
        <v>148</v>
      </c>
      <c r="E877" s="13">
        <v>31263.93</v>
      </c>
      <c r="F877" s="19" t="s">
        <v>47</v>
      </c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</row>
    <row r="878" spans="1:55" s="23" customFormat="1" ht="25.5">
      <c r="A878" s="7">
        <v>841</v>
      </c>
      <c r="B878" s="7">
        <v>225</v>
      </c>
      <c r="C878" s="21">
        <v>43914</v>
      </c>
      <c r="D878" s="5" t="s">
        <v>323</v>
      </c>
      <c r="E878" s="13">
        <v>36868.96</v>
      </c>
      <c r="F878" s="19" t="s">
        <v>47</v>
      </c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</row>
    <row r="879" spans="1:55" s="23" customFormat="1" ht="25.5">
      <c r="A879" s="7">
        <v>842</v>
      </c>
      <c r="B879" s="7">
        <v>226</v>
      </c>
      <c r="C879" s="21">
        <v>43914</v>
      </c>
      <c r="D879" s="5" t="s">
        <v>281</v>
      </c>
      <c r="E879" s="13">
        <v>51280.47</v>
      </c>
      <c r="F879" s="19" t="s">
        <v>47</v>
      </c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</row>
    <row r="880" spans="1:55" s="23" customFormat="1" ht="25.5">
      <c r="A880" s="7">
        <v>843</v>
      </c>
      <c r="B880" s="7">
        <v>227</v>
      </c>
      <c r="C880" s="21">
        <v>43914</v>
      </c>
      <c r="D880" s="5" t="s">
        <v>324</v>
      </c>
      <c r="E880" s="13">
        <v>316964.27</v>
      </c>
      <c r="F880" s="19" t="s">
        <v>47</v>
      </c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</row>
    <row r="881" spans="1:55" s="23" customFormat="1" ht="25.5">
      <c r="A881" s="7">
        <v>844</v>
      </c>
      <c r="B881" s="7">
        <v>228</v>
      </c>
      <c r="C881" s="21">
        <v>43914</v>
      </c>
      <c r="D881" s="5" t="s">
        <v>325</v>
      </c>
      <c r="E881" s="13">
        <v>69725.43</v>
      </c>
      <c r="F881" s="19" t="s">
        <v>47</v>
      </c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</row>
    <row r="882" spans="1:55" s="23" customFormat="1" ht="25.5">
      <c r="A882" s="7">
        <v>845</v>
      </c>
      <c r="B882" s="7">
        <v>229</v>
      </c>
      <c r="C882" s="21">
        <v>43914</v>
      </c>
      <c r="D882" s="5" t="s">
        <v>326</v>
      </c>
      <c r="E882" s="13">
        <v>155809.76</v>
      </c>
      <c r="F882" s="19" t="s">
        <v>47</v>
      </c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</row>
    <row r="883" spans="1:55" s="23" customFormat="1" ht="25.5">
      <c r="A883" s="7">
        <v>846</v>
      </c>
      <c r="B883" s="7">
        <v>230</v>
      </c>
      <c r="C883" s="21">
        <v>43914</v>
      </c>
      <c r="D883" s="5" t="s">
        <v>327</v>
      </c>
      <c r="E883" s="13">
        <v>36534.87</v>
      </c>
      <c r="F883" s="19" t="s">
        <v>47</v>
      </c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</row>
    <row r="884" spans="1:55" s="23" customFormat="1" ht="25.5">
      <c r="A884" s="7">
        <v>847</v>
      </c>
      <c r="B884" s="7">
        <v>231</v>
      </c>
      <c r="C884" s="21">
        <v>43914</v>
      </c>
      <c r="D884" s="5" t="s">
        <v>44</v>
      </c>
      <c r="E884" s="13">
        <v>434124.04</v>
      </c>
      <c r="F884" s="19" t="s">
        <v>47</v>
      </c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</row>
    <row r="885" spans="1:55" s="23" customFormat="1" ht="25.5">
      <c r="A885" s="7">
        <v>848</v>
      </c>
      <c r="B885" s="7">
        <v>232</v>
      </c>
      <c r="C885" s="21">
        <v>43914</v>
      </c>
      <c r="D885" s="5" t="s">
        <v>155</v>
      </c>
      <c r="E885" s="13">
        <v>31355.35</v>
      </c>
      <c r="F885" s="19" t="s">
        <v>47</v>
      </c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</row>
    <row r="886" spans="1:55" s="23" customFormat="1" ht="25.5">
      <c r="A886" s="7">
        <v>849</v>
      </c>
      <c r="B886" s="7">
        <v>233</v>
      </c>
      <c r="C886" s="21">
        <v>43914</v>
      </c>
      <c r="D886" s="5" t="s">
        <v>328</v>
      </c>
      <c r="E886" s="13">
        <v>58853.07</v>
      </c>
      <c r="F886" s="19" t="s">
        <v>47</v>
      </c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</row>
    <row r="887" spans="1:55" s="23" customFormat="1" ht="25.5">
      <c r="A887" s="7">
        <v>850</v>
      </c>
      <c r="B887" s="7">
        <v>234</v>
      </c>
      <c r="C887" s="21">
        <v>43914</v>
      </c>
      <c r="D887" s="5" t="s">
        <v>36</v>
      </c>
      <c r="E887" s="13">
        <v>42883.39</v>
      </c>
      <c r="F887" s="19" t="s">
        <v>47</v>
      </c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</row>
    <row r="888" spans="1:55" s="23" customFormat="1" ht="25.5">
      <c r="A888" s="7">
        <v>851</v>
      </c>
      <c r="B888" s="7">
        <v>235</v>
      </c>
      <c r="C888" s="21">
        <v>43914</v>
      </c>
      <c r="D888" s="5" t="s">
        <v>71</v>
      </c>
      <c r="E888" s="13">
        <v>221946.06</v>
      </c>
      <c r="F888" s="19" t="s">
        <v>47</v>
      </c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</row>
    <row r="889" spans="1:55" s="23" customFormat="1" ht="25.5">
      <c r="A889" s="7">
        <v>852</v>
      </c>
      <c r="B889" s="7">
        <v>236</v>
      </c>
      <c r="C889" s="21">
        <v>43914</v>
      </c>
      <c r="D889" s="5" t="s">
        <v>194</v>
      </c>
      <c r="E889" s="13">
        <v>120941.12</v>
      </c>
      <c r="F889" s="19" t="s">
        <v>47</v>
      </c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</row>
    <row r="890" spans="1:55" s="23" customFormat="1" ht="25.5">
      <c r="A890" s="7">
        <v>853</v>
      </c>
      <c r="B890" s="7">
        <v>237</v>
      </c>
      <c r="C890" s="21">
        <v>43914</v>
      </c>
      <c r="D890" s="5" t="s">
        <v>329</v>
      </c>
      <c r="E890" s="13">
        <v>82106.52</v>
      </c>
      <c r="F890" s="19" t="s">
        <v>47</v>
      </c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</row>
    <row r="891" spans="1:55" s="23" customFormat="1" ht="25.5">
      <c r="A891" s="7">
        <v>854</v>
      </c>
      <c r="B891" s="7">
        <v>238</v>
      </c>
      <c r="C891" s="21">
        <v>43914</v>
      </c>
      <c r="D891" s="5" t="s">
        <v>196</v>
      </c>
      <c r="E891" s="13">
        <v>44048.63</v>
      </c>
      <c r="F891" s="19" t="s">
        <v>47</v>
      </c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</row>
    <row r="892" spans="1:55" s="23" customFormat="1" ht="25.5">
      <c r="A892" s="7">
        <v>855</v>
      </c>
      <c r="B892" s="7">
        <v>239</v>
      </c>
      <c r="C892" s="21">
        <v>43914</v>
      </c>
      <c r="D892" s="5" t="s">
        <v>330</v>
      </c>
      <c r="E892" s="13">
        <v>23277.57</v>
      </c>
      <c r="F892" s="19" t="s">
        <v>47</v>
      </c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</row>
    <row r="893" spans="1:55" s="23" customFormat="1" ht="25.5">
      <c r="A893" s="7">
        <v>856</v>
      </c>
      <c r="B893" s="7">
        <v>240</v>
      </c>
      <c r="C893" s="21">
        <v>43914</v>
      </c>
      <c r="D893" s="5" t="s">
        <v>331</v>
      </c>
      <c r="E893" s="13">
        <v>30000.13</v>
      </c>
      <c r="F893" s="19" t="s">
        <v>47</v>
      </c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</row>
    <row r="894" spans="1:55" s="23" customFormat="1" ht="25.5">
      <c r="A894" s="7">
        <v>857</v>
      </c>
      <c r="B894" s="7">
        <v>241</v>
      </c>
      <c r="C894" s="21">
        <v>43914</v>
      </c>
      <c r="D894" s="5" t="s">
        <v>332</v>
      </c>
      <c r="E894" s="13">
        <v>108494.41</v>
      </c>
      <c r="F894" s="19" t="s">
        <v>47</v>
      </c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</row>
    <row r="895" spans="1:55" s="23" customFormat="1" ht="25.5">
      <c r="A895" s="7">
        <v>858</v>
      </c>
      <c r="B895" s="7">
        <v>242</v>
      </c>
      <c r="C895" s="21">
        <v>43914</v>
      </c>
      <c r="D895" s="5" t="s">
        <v>333</v>
      </c>
      <c r="E895" s="13">
        <v>76892.66</v>
      </c>
      <c r="F895" s="19" t="s">
        <v>47</v>
      </c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</row>
    <row r="896" spans="1:55" s="23" customFormat="1" ht="25.5">
      <c r="A896" s="7">
        <v>859</v>
      </c>
      <c r="B896" s="7">
        <v>243</v>
      </c>
      <c r="C896" s="21">
        <v>43914</v>
      </c>
      <c r="D896" s="5" t="s">
        <v>334</v>
      </c>
      <c r="E896" s="13">
        <v>533323.48</v>
      </c>
      <c r="F896" s="19" t="s">
        <v>47</v>
      </c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</row>
    <row r="897" spans="1:55" s="23" customFormat="1" ht="28.5">
      <c r="A897" s="7">
        <v>860</v>
      </c>
      <c r="B897" s="7">
        <v>244</v>
      </c>
      <c r="C897" s="21">
        <v>43914</v>
      </c>
      <c r="D897" s="5" t="s">
        <v>28</v>
      </c>
      <c r="E897" s="13">
        <v>466846.39</v>
      </c>
      <c r="F897" s="19" t="s">
        <v>49</v>
      </c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</row>
    <row r="898" spans="1:55" s="23" customFormat="1" ht="15.75">
      <c r="A898" s="7">
        <v>861</v>
      </c>
      <c r="B898" s="7">
        <v>245</v>
      </c>
      <c r="C898" s="21">
        <v>43914</v>
      </c>
      <c r="D898" s="5" t="s">
        <v>318</v>
      </c>
      <c r="E898" s="13">
        <v>14918.32</v>
      </c>
      <c r="F898" s="19" t="s">
        <v>49</v>
      </c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</row>
    <row r="899" spans="1:55" s="23" customFormat="1" ht="15.75">
      <c r="A899" s="7">
        <v>862</v>
      </c>
      <c r="B899" s="7">
        <v>246</v>
      </c>
      <c r="C899" s="21">
        <v>43914</v>
      </c>
      <c r="D899" s="5" t="s">
        <v>319</v>
      </c>
      <c r="E899" s="13">
        <v>73224</v>
      </c>
      <c r="F899" s="19" t="s">
        <v>49</v>
      </c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</row>
    <row r="900" spans="1:55" s="23" customFormat="1" ht="25.5">
      <c r="A900" s="7">
        <v>863</v>
      </c>
      <c r="B900" s="7">
        <v>247</v>
      </c>
      <c r="C900" s="21">
        <v>43914</v>
      </c>
      <c r="D900" s="5" t="s">
        <v>73</v>
      </c>
      <c r="E900" s="13">
        <v>30285.98</v>
      </c>
      <c r="F900" s="19" t="s">
        <v>50</v>
      </c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</row>
    <row r="901" spans="1:55" s="23" customFormat="1" ht="42.75">
      <c r="A901" s="7">
        <v>864</v>
      </c>
      <c r="B901" s="7">
        <v>248</v>
      </c>
      <c r="C901" s="21">
        <v>43914</v>
      </c>
      <c r="D901" s="5" t="s">
        <v>138</v>
      </c>
      <c r="E901" s="13">
        <v>998.31</v>
      </c>
      <c r="F901" s="19" t="s">
        <v>50</v>
      </c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</row>
    <row r="902" spans="1:55" s="23" customFormat="1" ht="28.5">
      <c r="A902" s="7">
        <v>865</v>
      </c>
      <c r="B902" s="7">
        <v>249</v>
      </c>
      <c r="C902" s="21">
        <v>43914</v>
      </c>
      <c r="D902" s="5" t="s">
        <v>139</v>
      </c>
      <c r="E902" s="13">
        <v>10565.24</v>
      </c>
      <c r="F902" s="19" t="s">
        <v>50</v>
      </c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</row>
    <row r="903" spans="1:55" s="23" customFormat="1" ht="28.5">
      <c r="A903" s="7">
        <v>866</v>
      </c>
      <c r="B903" s="7">
        <v>250</v>
      </c>
      <c r="C903" s="21">
        <v>43914</v>
      </c>
      <c r="D903" s="5" t="s">
        <v>164</v>
      </c>
      <c r="E903" s="13">
        <v>4420.41</v>
      </c>
      <c r="F903" s="19" t="s">
        <v>50</v>
      </c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</row>
    <row r="904" spans="1:55" s="23" customFormat="1" ht="25.5">
      <c r="A904" s="7">
        <v>867</v>
      </c>
      <c r="B904" s="7">
        <v>251</v>
      </c>
      <c r="C904" s="21">
        <v>43914</v>
      </c>
      <c r="D904" s="5" t="s">
        <v>321</v>
      </c>
      <c r="E904" s="13">
        <v>92722.49</v>
      </c>
      <c r="F904" s="19" t="s">
        <v>50</v>
      </c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</row>
    <row r="905" spans="1:55" s="23" customFormat="1" ht="25.5">
      <c r="A905" s="7">
        <v>868</v>
      </c>
      <c r="B905" s="7">
        <v>252</v>
      </c>
      <c r="C905" s="21">
        <v>43914</v>
      </c>
      <c r="D905" s="5" t="s">
        <v>151</v>
      </c>
      <c r="E905" s="13">
        <v>4779.03</v>
      </c>
      <c r="F905" s="19" t="s">
        <v>50</v>
      </c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</row>
    <row r="906" spans="1:55" s="23" customFormat="1" ht="25.5">
      <c r="A906" s="7">
        <v>869</v>
      </c>
      <c r="B906" s="7">
        <v>253</v>
      </c>
      <c r="C906" s="21">
        <v>43914</v>
      </c>
      <c r="D906" s="5" t="s">
        <v>322</v>
      </c>
      <c r="E906" s="13">
        <v>7375.42</v>
      </c>
      <c r="F906" s="19" t="s">
        <v>50</v>
      </c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</row>
    <row r="907" spans="1:55" s="23" customFormat="1" ht="25.5">
      <c r="A907" s="7">
        <v>870</v>
      </c>
      <c r="B907" s="7">
        <v>254</v>
      </c>
      <c r="C907" s="21">
        <v>43914</v>
      </c>
      <c r="D907" s="5" t="s">
        <v>148</v>
      </c>
      <c r="E907" s="13">
        <v>6078.07</v>
      </c>
      <c r="F907" s="19" t="s">
        <v>50</v>
      </c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</row>
    <row r="908" spans="1:55" s="23" customFormat="1" ht="25.5">
      <c r="A908" s="7">
        <v>871</v>
      </c>
      <c r="B908" s="7">
        <v>255</v>
      </c>
      <c r="C908" s="21">
        <v>43914</v>
      </c>
      <c r="D908" s="5" t="s">
        <v>323</v>
      </c>
      <c r="E908" s="13">
        <v>7167.76</v>
      </c>
      <c r="F908" s="19" t="s">
        <v>50</v>
      </c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</row>
    <row r="909" spans="1:55" s="23" customFormat="1" ht="25.5">
      <c r="A909" s="7">
        <v>872</v>
      </c>
      <c r="B909" s="7">
        <v>256</v>
      </c>
      <c r="C909" s="21">
        <v>43914</v>
      </c>
      <c r="D909" s="5" t="s">
        <v>281</v>
      </c>
      <c r="E909" s="13">
        <v>9969.52</v>
      </c>
      <c r="F909" s="19" t="s">
        <v>50</v>
      </c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</row>
    <row r="910" spans="1:55" s="23" customFormat="1" ht="25.5">
      <c r="A910" s="7">
        <v>873</v>
      </c>
      <c r="B910" s="7">
        <v>257</v>
      </c>
      <c r="C910" s="21">
        <v>43914</v>
      </c>
      <c r="D910" s="5" t="s">
        <v>324</v>
      </c>
      <c r="E910" s="13">
        <v>58428.64</v>
      </c>
      <c r="F910" s="19" t="s">
        <v>50</v>
      </c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</row>
    <row r="911" spans="1:55" s="23" customFormat="1" ht="25.5">
      <c r="A911" s="7">
        <v>874</v>
      </c>
      <c r="B911" s="7">
        <v>258</v>
      </c>
      <c r="C911" s="21">
        <v>43914</v>
      </c>
      <c r="D911" s="5" t="s">
        <v>44</v>
      </c>
      <c r="E911" s="13">
        <v>80025.65</v>
      </c>
      <c r="F911" s="19" t="s">
        <v>50</v>
      </c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</row>
    <row r="912" spans="1:55" s="23" customFormat="1" ht="25.5">
      <c r="A912" s="7">
        <v>875</v>
      </c>
      <c r="B912" s="7">
        <v>259</v>
      </c>
      <c r="C912" s="21">
        <v>43914</v>
      </c>
      <c r="D912" s="5" t="s">
        <v>155</v>
      </c>
      <c r="E912" s="13">
        <v>6095.85</v>
      </c>
      <c r="F912" s="19" t="s">
        <v>50</v>
      </c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</row>
    <row r="913" spans="1:55" s="23" customFormat="1" ht="25.5">
      <c r="A913" s="7">
        <v>876</v>
      </c>
      <c r="B913" s="7">
        <v>260</v>
      </c>
      <c r="C913" s="21">
        <v>43914</v>
      </c>
      <c r="D913" s="5" t="s">
        <v>328</v>
      </c>
      <c r="E913" s="13">
        <v>11441.74</v>
      </c>
      <c r="F913" s="19" t="s">
        <v>50</v>
      </c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</row>
    <row r="914" spans="1:55" s="23" customFormat="1" ht="25.5">
      <c r="A914" s="7">
        <v>877</v>
      </c>
      <c r="B914" s="7">
        <v>261</v>
      </c>
      <c r="C914" s="21">
        <v>43914</v>
      </c>
      <c r="D914" s="5" t="s">
        <v>36</v>
      </c>
      <c r="E914" s="13">
        <v>8337.04</v>
      </c>
      <c r="F914" s="19" t="s">
        <v>50</v>
      </c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</row>
    <row r="915" spans="1:55" s="23" customFormat="1" ht="25.5">
      <c r="A915" s="7">
        <v>878</v>
      </c>
      <c r="B915" s="7">
        <v>262</v>
      </c>
      <c r="C915" s="21">
        <v>43914</v>
      </c>
      <c r="D915" s="5" t="s">
        <v>71</v>
      </c>
      <c r="E915" s="13">
        <v>40913.14</v>
      </c>
      <c r="F915" s="19" t="s">
        <v>50</v>
      </c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</row>
    <row r="916" spans="1:55" s="23" customFormat="1" ht="25.5">
      <c r="A916" s="7">
        <v>879</v>
      </c>
      <c r="B916" s="7">
        <v>263</v>
      </c>
      <c r="C916" s="21">
        <v>43914</v>
      </c>
      <c r="D916" s="5" t="s">
        <v>334</v>
      </c>
      <c r="E916" s="13">
        <v>103684.36</v>
      </c>
      <c r="F916" s="19" t="s">
        <v>50</v>
      </c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</row>
    <row r="917" spans="1:55" s="23" customFormat="1" ht="25.5">
      <c r="A917" s="7">
        <v>880</v>
      </c>
      <c r="B917" s="7">
        <v>264</v>
      </c>
      <c r="C917" s="21">
        <v>43914</v>
      </c>
      <c r="D917" s="5" t="s">
        <v>329</v>
      </c>
      <c r="E917" s="13">
        <v>15962.48</v>
      </c>
      <c r="F917" s="19" t="s">
        <v>50</v>
      </c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</row>
    <row r="918" spans="1:55" s="23" customFormat="1" ht="25.5">
      <c r="A918" s="7">
        <v>881</v>
      </c>
      <c r="B918" s="7">
        <v>265</v>
      </c>
      <c r="C918" s="21">
        <v>43914</v>
      </c>
      <c r="D918" s="5" t="s">
        <v>196</v>
      </c>
      <c r="E918" s="13">
        <v>8563.57</v>
      </c>
      <c r="F918" s="19" t="s">
        <v>50</v>
      </c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</row>
    <row r="919" spans="1:55" s="23" customFormat="1" ht="25.5">
      <c r="A919" s="7">
        <v>882</v>
      </c>
      <c r="B919" s="7">
        <v>266</v>
      </c>
      <c r="C919" s="21">
        <v>43914</v>
      </c>
      <c r="D919" s="5" t="s">
        <v>330</v>
      </c>
      <c r="E919" s="13">
        <v>4525.43</v>
      </c>
      <c r="F919" s="19" t="s">
        <v>50</v>
      </c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</row>
    <row r="920" spans="1:55" s="23" customFormat="1" ht="25.5">
      <c r="A920" s="7">
        <v>883</v>
      </c>
      <c r="B920" s="7">
        <v>267</v>
      </c>
      <c r="C920" s="21">
        <v>43914</v>
      </c>
      <c r="D920" s="5" t="s">
        <v>331</v>
      </c>
      <c r="E920" s="13">
        <v>5832.37</v>
      </c>
      <c r="F920" s="19" t="s">
        <v>50</v>
      </c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</row>
    <row r="921" spans="1:55" s="23" customFormat="1" ht="25.5">
      <c r="A921" s="7">
        <v>884</v>
      </c>
      <c r="B921" s="7">
        <v>268</v>
      </c>
      <c r="C921" s="21">
        <v>43914</v>
      </c>
      <c r="D921" s="5" t="s">
        <v>332</v>
      </c>
      <c r="E921" s="13">
        <v>21092.59</v>
      </c>
      <c r="F921" s="19" t="s">
        <v>50</v>
      </c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</row>
    <row r="922" spans="1:55" s="23" customFormat="1" ht="25.5">
      <c r="A922" s="7">
        <v>885</v>
      </c>
      <c r="B922" s="7">
        <v>269</v>
      </c>
      <c r="C922" s="21">
        <v>43914</v>
      </c>
      <c r="D922" s="5" t="s">
        <v>333</v>
      </c>
      <c r="E922" s="13">
        <v>14948.84</v>
      </c>
      <c r="F922" s="19" t="s">
        <v>50</v>
      </c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</row>
    <row r="923" spans="1:55" s="23" customFormat="1" ht="25.5">
      <c r="A923" s="7">
        <v>886</v>
      </c>
      <c r="B923" s="7">
        <v>270</v>
      </c>
      <c r="C923" s="21">
        <v>43914</v>
      </c>
      <c r="D923" s="5" t="s">
        <v>320</v>
      </c>
      <c r="E923" s="13">
        <v>45187.72</v>
      </c>
      <c r="F923" s="19" t="s">
        <v>50</v>
      </c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</row>
    <row r="924" spans="1:55" s="23" customFormat="1" ht="25.5">
      <c r="A924" s="7">
        <v>887</v>
      </c>
      <c r="B924" s="7">
        <v>271</v>
      </c>
      <c r="C924" s="21">
        <v>43914</v>
      </c>
      <c r="D924" s="5" t="s">
        <v>325</v>
      </c>
      <c r="E924" s="13">
        <v>12304.49</v>
      </c>
      <c r="F924" s="19" t="s">
        <v>50</v>
      </c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</row>
    <row r="925" spans="1:55" s="23" customFormat="1" ht="25.5">
      <c r="A925" s="7">
        <v>888</v>
      </c>
      <c r="B925" s="7">
        <v>272</v>
      </c>
      <c r="C925" s="21">
        <v>43914</v>
      </c>
      <c r="D925" s="5" t="s">
        <v>326</v>
      </c>
      <c r="E925" s="13">
        <v>27495.84</v>
      </c>
      <c r="F925" s="19" t="s">
        <v>50</v>
      </c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</row>
    <row r="926" spans="1:55" s="23" customFormat="1" ht="25.5">
      <c r="A926" s="7">
        <v>889</v>
      </c>
      <c r="B926" s="7">
        <v>273</v>
      </c>
      <c r="C926" s="21">
        <v>43914</v>
      </c>
      <c r="D926" s="5" t="s">
        <v>327</v>
      </c>
      <c r="E926" s="13">
        <v>6447.33</v>
      </c>
      <c r="F926" s="19" t="s">
        <v>50</v>
      </c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</row>
    <row r="927" spans="1:55" s="23" customFormat="1" ht="25.5">
      <c r="A927" s="7">
        <v>890</v>
      </c>
      <c r="B927" s="7">
        <v>274</v>
      </c>
      <c r="C927" s="21">
        <v>43914</v>
      </c>
      <c r="D927" s="5" t="s">
        <v>194</v>
      </c>
      <c r="E927" s="13">
        <v>21342.55</v>
      </c>
      <c r="F927" s="19" t="s">
        <v>50</v>
      </c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</row>
    <row r="928" spans="1:55" s="23" customFormat="1" ht="15.75" customHeight="1">
      <c r="A928" s="41" t="s">
        <v>299</v>
      </c>
      <c r="B928" s="42"/>
      <c r="C928" s="43"/>
      <c r="D928" s="25">
        <f>SUM(E863:E896)</f>
        <v>12260194.400000004</v>
      </c>
      <c r="E928" s="25">
        <f>SUM(E897:E927)</f>
        <v>1221980.5700000005</v>
      </c>
      <c r="F928" s="25">
        <v>0</v>
      </c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</row>
    <row r="929" spans="1:55" s="23" customFormat="1" ht="15.75">
      <c r="A929" s="7">
        <v>891</v>
      </c>
      <c r="B929" s="7">
        <v>275</v>
      </c>
      <c r="C929" s="21">
        <v>43917</v>
      </c>
      <c r="D929" s="5" t="s">
        <v>18</v>
      </c>
      <c r="E929" s="13">
        <v>18622.7</v>
      </c>
      <c r="F929" s="19" t="s">
        <v>9</v>
      </c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</row>
    <row r="930" spans="1:55" s="23" customFormat="1" ht="25.5">
      <c r="A930" s="7">
        <v>892</v>
      </c>
      <c r="B930" s="7">
        <v>276</v>
      </c>
      <c r="C930" s="21">
        <v>43917</v>
      </c>
      <c r="D930" s="5" t="s">
        <v>336</v>
      </c>
      <c r="E930" s="13">
        <v>244417.42</v>
      </c>
      <c r="F930" s="19" t="s">
        <v>29</v>
      </c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</row>
    <row r="931" spans="1:55" s="23" customFormat="1" ht="25.5">
      <c r="A931" s="7">
        <v>893</v>
      </c>
      <c r="B931" s="7">
        <v>277</v>
      </c>
      <c r="C931" s="21">
        <v>43917</v>
      </c>
      <c r="D931" s="5" t="s">
        <v>62</v>
      </c>
      <c r="E931" s="13">
        <v>83283.15</v>
      </c>
      <c r="F931" s="19" t="s">
        <v>47</v>
      </c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</row>
    <row r="932" spans="1:55" s="23" customFormat="1" ht="25.5">
      <c r="A932" s="7">
        <v>894</v>
      </c>
      <c r="B932" s="7">
        <v>278</v>
      </c>
      <c r="C932" s="21">
        <v>43917</v>
      </c>
      <c r="D932" s="5" t="s">
        <v>134</v>
      </c>
      <c r="E932" s="13">
        <v>44512.29</v>
      </c>
      <c r="F932" s="19" t="s">
        <v>47</v>
      </c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</row>
    <row r="933" spans="1:55" s="23" customFormat="1" ht="25.5">
      <c r="A933" s="7">
        <v>895</v>
      </c>
      <c r="B933" s="7">
        <v>279</v>
      </c>
      <c r="C933" s="21">
        <v>43917</v>
      </c>
      <c r="D933" s="5" t="s">
        <v>135</v>
      </c>
      <c r="E933" s="13">
        <v>86149.1</v>
      </c>
      <c r="F933" s="19" t="s">
        <v>47</v>
      </c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</row>
    <row r="934" spans="1:55" s="23" customFormat="1" ht="25.5">
      <c r="A934" s="7">
        <v>896</v>
      </c>
      <c r="B934" s="7">
        <v>280</v>
      </c>
      <c r="C934" s="21">
        <v>43917</v>
      </c>
      <c r="D934" s="5" t="s">
        <v>136</v>
      </c>
      <c r="E934" s="13">
        <v>51425.42</v>
      </c>
      <c r="F934" s="19" t="s">
        <v>47</v>
      </c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</row>
    <row r="935" spans="1:55" s="23" customFormat="1" ht="25.5">
      <c r="A935" s="7">
        <v>897</v>
      </c>
      <c r="B935" s="7">
        <v>281</v>
      </c>
      <c r="C935" s="21">
        <v>43917</v>
      </c>
      <c r="D935" s="5" t="s">
        <v>137</v>
      </c>
      <c r="E935" s="13">
        <v>41570.4</v>
      </c>
      <c r="F935" s="19" t="s">
        <v>47</v>
      </c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</row>
    <row r="936" spans="1:55" s="23" customFormat="1" ht="25.5">
      <c r="A936" s="7">
        <v>898</v>
      </c>
      <c r="B936" s="7">
        <v>282</v>
      </c>
      <c r="C936" s="21">
        <v>43917</v>
      </c>
      <c r="D936" s="5" t="s">
        <v>133</v>
      </c>
      <c r="E936" s="13">
        <v>327298.94</v>
      </c>
      <c r="F936" s="19" t="s">
        <v>47</v>
      </c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</row>
    <row r="937" spans="1:55" s="23" customFormat="1" ht="25.5">
      <c r="A937" s="7">
        <v>899</v>
      </c>
      <c r="B937" s="7">
        <v>283</v>
      </c>
      <c r="C937" s="21">
        <v>43917</v>
      </c>
      <c r="D937" s="5" t="s">
        <v>108</v>
      </c>
      <c r="E937" s="13">
        <v>151725.44</v>
      </c>
      <c r="F937" s="19" t="s">
        <v>47</v>
      </c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</row>
    <row r="938" spans="1:55" s="23" customFormat="1" ht="25.5">
      <c r="A938" s="7">
        <v>900</v>
      </c>
      <c r="B938" s="7">
        <v>284</v>
      </c>
      <c r="C938" s="21">
        <v>43917</v>
      </c>
      <c r="D938" s="5" t="s">
        <v>337</v>
      </c>
      <c r="E938" s="13">
        <v>1452582.69</v>
      </c>
      <c r="F938" s="19" t="s">
        <v>47</v>
      </c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</row>
    <row r="939" spans="1:55" s="23" customFormat="1" ht="25.5">
      <c r="A939" s="7">
        <v>901</v>
      </c>
      <c r="B939" s="7">
        <v>285</v>
      </c>
      <c r="C939" s="21">
        <v>43917</v>
      </c>
      <c r="D939" s="5" t="s">
        <v>338</v>
      </c>
      <c r="E939" s="13">
        <v>17806.25</v>
      </c>
      <c r="F939" s="19" t="s">
        <v>47</v>
      </c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</row>
    <row r="940" spans="1:55" s="23" customFormat="1" ht="28.5">
      <c r="A940" s="7">
        <v>902</v>
      </c>
      <c r="B940" s="7">
        <v>286</v>
      </c>
      <c r="C940" s="21">
        <v>43917</v>
      </c>
      <c r="D940" s="5" t="s">
        <v>339</v>
      </c>
      <c r="E940" s="13">
        <v>843989.87</v>
      </c>
      <c r="F940" s="19" t="s">
        <v>47</v>
      </c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</row>
    <row r="941" spans="1:55" s="23" customFormat="1" ht="28.5">
      <c r="A941" s="7">
        <v>903</v>
      </c>
      <c r="B941" s="7">
        <v>287</v>
      </c>
      <c r="C941" s="21">
        <v>43917</v>
      </c>
      <c r="D941" s="5" t="s">
        <v>340</v>
      </c>
      <c r="E941" s="13">
        <v>14534.5</v>
      </c>
      <c r="F941" s="19" t="s">
        <v>47</v>
      </c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</row>
    <row r="942" spans="1:55" s="23" customFormat="1" ht="25.5">
      <c r="A942" s="7">
        <v>904</v>
      </c>
      <c r="B942" s="7">
        <v>288</v>
      </c>
      <c r="C942" s="21">
        <v>43917</v>
      </c>
      <c r="D942" s="5" t="s">
        <v>113</v>
      </c>
      <c r="E942" s="13">
        <v>319596.2</v>
      </c>
      <c r="F942" s="19" t="s">
        <v>47</v>
      </c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</row>
    <row r="943" spans="1:55" s="23" customFormat="1" ht="28.5">
      <c r="A943" s="7">
        <v>905</v>
      </c>
      <c r="B943" s="7">
        <v>289</v>
      </c>
      <c r="C943" s="21">
        <v>43917</v>
      </c>
      <c r="D943" s="5" t="s">
        <v>99</v>
      </c>
      <c r="E943" s="13">
        <v>38782.55</v>
      </c>
      <c r="F943" s="19" t="s">
        <v>47</v>
      </c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</row>
    <row r="944" spans="1:55" s="23" customFormat="1" ht="28.5">
      <c r="A944" s="7">
        <v>906</v>
      </c>
      <c r="B944" s="7">
        <v>290</v>
      </c>
      <c r="C944" s="21">
        <v>43917</v>
      </c>
      <c r="D944" s="5" t="s">
        <v>99</v>
      </c>
      <c r="E944" s="13">
        <v>21394.81</v>
      </c>
      <c r="F944" s="19" t="s">
        <v>47</v>
      </c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</row>
    <row r="945" spans="1:55" s="23" customFormat="1" ht="25.5">
      <c r="A945" s="7">
        <v>907</v>
      </c>
      <c r="B945" s="7">
        <v>291</v>
      </c>
      <c r="C945" s="21">
        <v>43917</v>
      </c>
      <c r="D945" s="5" t="s">
        <v>226</v>
      </c>
      <c r="E945" s="13">
        <v>31314.16</v>
      </c>
      <c r="F945" s="19" t="s">
        <v>47</v>
      </c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</row>
    <row r="946" spans="1:55" s="23" customFormat="1" ht="28.5">
      <c r="A946" s="7">
        <v>908</v>
      </c>
      <c r="B946" s="7">
        <v>292</v>
      </c>
      <c r="C946" s="21">
        <v>43917</v>
      </c>
      <c r="D946" s="5" t="s">
        <v>99</v>
      </c>
      <c r="E946" s="13">
        <v>2594.33</v>
      </c>
      <c r="F946" s="19" t="s">
        <v>47</v>
      </c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</row>
    <row r="947" spans="1:55" s="23" customFormat="1" ht="28.5">
      <c r="A947" s="7">
        <v>909</v>
      </c>
      <c r="B947" s="7">
        <v>293</v>
      </c>
      <c r="C947" s="21">
        <v>43917</v>
      </c>
      <c r="D947" s="5" t="s">
        <v>99</v>
      </c>
      <c r="E947" s="13">
        <v>1330.06</v>
      </c>
      <c r="F947" s="19" t="s">
        <v>47</v>
      </c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</row>
    <row r="948" spans="1:55" s="23" customFormat="1" ht="25.5">
      <c r="A948" s="7">
        <v>910</v>
      </c>
      <c r="B948" s="7">
        <v>294</v>
      </c>
      <c r="C948" s="21">
        <v>43917</v>
      </c>
      <c r="D948" s="5" t="s">
        <v>141</v>
      </c>
      <c r="E948" s="13">
        <v>4468859.57</v>
      </c>
      <c r="F948" s="19" t="s">
        <v>47</v>
      </c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</row>
    <row r="949" spans="1:55" s="23" customFormat="1" ht="25.5">
      <c r="A949" s="7">
        <v>911</v>
      </c>
      <c r="B949" s="7">
        <v>295</v>
      </c>
      <c r="C949" s="21">
        <v>43917</v>
      </c>
      <c r="D949" s="5" t="s">
        <v>141</v>
      </c>
      <c r="E949" s="13">
        <v>4393970.55</v>
      </c>
      <c r="F949" s="19" t="s">
        <v>47</v>
      </c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</row>
    <row r="950" spans="1:55" s="23" customFormat="1" ht="25.5">
      <c r="A950" s="7">
        <v>912</v>
      </c>
      <c r="B950" s="7">
        <v>296</v>
      </c>
      <c r="C950" s="21">
        <v>43917</v>
      </c>
      <c r="D950" s="5" t="s">
        <v>226</v>
      </c>
      <c r="E950" s="13">
        <v>25609.33</v>
      </c>
      <c r="F950" s="19" t="s">
        <v>47</v>
      </c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</row>
    <row r="951" spans="1:55" s="23" customFormat="1" ht="15.75">
      <c r="A951" s="7">
        <v>913</v>
      </c>
      <c r="B951" s="7">
        <v>297</v>
      </c>
      <c r="C951" s="21">
        <v>43917</v>
      </c>
      <c r="D951" s="5" t="s">
        <v>336</v>
      </c>
      <c r="E951" s="13">
        <v>43132.48</v>
      </c>
      <c r="F951" s="19" t="s">
        <v>49</v>
      </c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</row>
    <row r="952" spans="1:55" s="23" customFormat="1" ht="25.5">
      <c r="A952" s="7">
        <v>914</v>
      </c>
      <c r="B952" s="7">
        <v>298</v>
      </c>
      <c r="C952" s="21">
        <v>43917</v>
      </c>
      <c r="D952" s="5" t="s">
        <v>113</v>
      </c>
      <c r="E952" s="13">
        <v>58913.8</v>
      </c>
      <c r="F952" s="19" t="s">
        <v>50</v>
      </c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</row>
    <row r="953" spans="1:55" s="23" customFormat="1" ht="25.5">
      <c r="A953" s="7">
        <v>915</v>
      </c>
      <c r="B953" s="7">
        <v>299</v>
      </c>
      <c r="C953" s="21">
        <v>43917</v>
      </c>
      <c r="D953" s="5" t="s">
        <v>62</v>
      </c>
      <c r="E953" s="13">
        <v>16191.23</v>
      </c>
      <c r="F953" s="19" t="s">
        <v>50</v>
      </c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</row>
    <row r="954" spans="1:55" s="23" customFormat="1" ht="25.5">
      <c r="A954" s="7">
        <v>916</v>
      </c>
      <c r="B954" s="7">
        <v>300</v>
      </c>
      <c r="C954" s="21">
        <v>43917</v>
      </c>
      <c r="D954" s="5" t="s">
        <v>134</v>
      </c>
      <c r="E954" s="13">
        <v>8653.71</v>
      </c>
      <c r="F954" s="19" t="s">
        <v>50</v>
      </c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</row>
    <row r="955" spans="1:55" s="23" customFormat="1" ht="25.5">
      <c r="A955" s="7">
        <v>917</v>
      </c>
      <c r="B955" s="7">
        <v>301</v>
      </c>
      <c r="C955" s="21">
        <v>43917</v>
      </c>
      <c r="D955" s="5" t="s">
        <v>135</v>
      </c>
      <c r="E955" s="13">
        <v>16748.4</v>
      </c>
      <c r="F955" s="19" t="s">
        <v>50</v>
      </c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</row>
    <row r="956" spans="1:55" s="23" customFormat="1" ht="25.5">
      <c r="A956" s="7">
        <v>918</v>
      </c>
      <c r="B956" s="7">
        <v>302</v>
      </c>
      <c r="C956" s="21">
        <v>43917</v>
      </c>
      <c r="D956" s="5" t="s">
        <v>136</v>
      </c>
      <c r="E956" s="13">
        <v>9997.71</v>
      </c>
      <c r="F956" s="19" t="s">
        <v>50</v>
      </c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</row>
    <row r="957" spans="1:55" s="23" customFormat="1" ht="25.5">
      <c r="A957" s="7">
        <v>919</v>
      </c>
      <c r="B957" s="7">
        <v>303</v>
      </c>
      <c r="C957" s="21">
        <v>43917</v>
      </c>
      <c r="D957" s="5" t="s">
        <v>137</v>
      </c>
      <c r="E957" s="13">
        <v>8081.78</v>
      </c>
      <c r="F957" s="19" t="s">
        <v>50</v>
      </c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</row>
    <row r="958" spans="1:55" s="23" customFormat="1" ht="25.5">
      <c r="A958" s="7">
        <v>920</v>
      </c>
      <c r="B958" s="7">
        <v>304</v>
      </c>
      <c r="C958" s="21">
        <v>43917</v>
      </c>
      <c r="D958" s="5" t="s">
        <v>133</v>
      </c>
      <c r="E958" s="13">
        <v>63630.77</v>
      </c>
      <c r="F958" s="19" t="s">
        <v>50</v>
      </c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</row>
    <row r="959" spans="1:55" s="23" customFormat="1" ht="25.5">
      <c r="A959" s="7">
        <v>921</v>
      </c>
      <c r="B959" s="7">
        <v>305</v>
      </c>
      <c r="C959" s="21">
        <v>43917</v>
      </c>
      <c r="D959" s="5" t="s">
        <v>338</v>
      </c>
      <c r="E959" s="13">
        <v>3461.75</v>
      </c>
      <c r="F959" s="19" t="s">
        <v>50</v>
      </c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</row>
    <row r="960" spans="1:55" s="23" customFormat="1" ht="25.5">
      <c r="A960" s="7">
        <v>922</v>
      </c>
      <c r="B960" s="7">
        <v>306</v>
      </c>
      <c r="C960" s="21">
        <v>43917</v>
      </c>
      <c r="D960" s="5" t="s">
        <v>108</v>
      </c>
      <c r="E960" s="13">
        <v>26775.08</v>
      </c>
      <c r="F960" s="19" t="s">
        <v>50</v>
      </c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</row>
    <row r="961" spans="1:55" s="23" customFormat="1" ht="25.5">
      <c r="A961" s="7">
        <v>923</v>
      </c>
      <c r="B961" s="7">
        <v>307</v>
      </c>
      <c r="C961" s="21">
        <v>43917</v>
      </c>
      <c r="D961" s="5" t="s">
        <v>337</v>
      </c>
      <c r="E961" s="13">
        <v>256338.12</v>
      </c>
      <c r="F961" s="19" t="s">
        <v>50</v>
      </c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</row>
    <row r="962" spans="1:55" s="23" customFormat="1" ht="28.5">
      <c r="A962" s="7">
        <v>924</v>
      </c>
      <c r="B962" s="7">
        <v>308</v>
      </c>
      <c r="C962" s="21">
        <v>43917</v>
      </c>
      <c r="D962" s="5" t="s">
        <v>339</v>
      </c>
      <c r="E962" s="13">
        <v>148939.38</v>
      </c>
      <c r="F962" s="19" t="s">
        <v>50</v>
      </c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</row>
    <row r="963" spans="1:55" s="23" customFormat="1" ht="15.75" customHeight="1">
      <c r="A963" s="41" t="s">
        <v>335</v>
      </c>
      <c r="B963" s="42"/>
      <c r="C963" s="43"/>
      <c r="D963" s="25">
        <f>SUM(E929:E950)</f>
        <v>12681369.73</v>
      </c>
      <c r="E963" s="25">
        <f>SUM(E951:E962)</f>
        <v>660864.21</v>
      </c>
      <c r="F963" s="25">
        <v>0</v>
      </c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</row>
    <row r="964" spans="1:55" s="23" customFormat="1" ht="25.5">
      <c r="A964" s="7">
        <v>925</v>
      </c>
      <c r="B964" s="7">
        <v>309</v>
      </c>
      <c r="C964" s="21">
        <v>43921</v>
      </c>
      <c r="D964" s="5" t="s">
        <v>143</v>
      </c>
      <c r="E964" s="13">
        <v>377185.52</v>
      </c>
      <c r="F964" s="19" t="s">
        <v>47</v>
      </c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</row>
    <row r="965" spans="1:55" s="23" customFormat="1" ht="25.5">
      <c r="A965" s="7">
        <v>926</v>
      </c>
      <c r="B965" s="7">
        <v>310</v>
      </c>
      <c r="C965" s="21">
        <v>43921</v>
      </c>
      <c r="D965" s="5" t="s">
        <v>143</v>
      </c>
      <c r="E965" s="13">
        <v>81098.61</v>
      </c>
      <c r="F965" s="19" t="s">
        <v>47</v>
      </c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</row>
    <row r="966" spans="1:55" s="23" customFormat="1" ht="25.5">
      <c r="A966" s="7">
        <v>927</v>
      </c>
      <c r="B966" s="7">
        <v>311</v>
      </c>
      <c r="C966" s="21">
        <v>43921</v>
      </c>
      <c r="D966" s="5" t="s">
        <v>225</v>
      </c>
      <c r="E966" s="13">
        <v>127877</v>
      </c>
      <c r="F966" s="19" t="s">
        <v>47</v>
      </c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</row>
    <row r="967" spans="1:55" s="23" customFormat="1" ht="28.5">
      <c r="A967" s="7">
        <v>928</v>
      </c>
      <c r="B967" s="7">
        <v>312</v>
      </c>
      <c r="C967" s="21">
        <v>43921</v>
      </c>
      <c r="D967" s="5" t="s">
        <v>35</v>
      </c>
      <c r="E967" s="13">
        <v>377316.21</v>
      </c>
      <c r="F967" s="19" t="s">
        <v>47</v>
      </c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</row>
    <row r="968" spans="1:55" s="23" customFormat="1" ht="25.5">
      <c r="A968" s="7">
        <v>929</v>
      </c>
      <c r="B968" s="7">
        <v>313</v>
      </c>
      <c r="C968" s="21">
        <v>43921</v>
      </c>
      <c r="D968" s="5" t="s">
        <v>12</v>
      </c>
      <c r="E968" s="13">
        <v>277.02</v>
      </c>
      <c r="F968" s="19" t="s">
        <v>47</v>
      </c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</row>
    <row r="969" spans="1:55" s="23" customFormat="1" ht="25.5">
      <c r="A969" s="7">
        <v>930</v>
      </c>
      <c r="B969" s="7">
        <v>314</v>
      </c>
      <c r="C969" s="21">
        <v>43921</v>
      </c>
      <c r="D969" s="5" t="s">
        <v>60</v>
      </c>
      <c r="E969" s="13">
        <v>16715.34</v>
      </c>
      <c r="F969" s="19" t="s">
        <v>47</v>
      </c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</row>
    <row r="970" spans="1:55" s="23" customFormat="1" ht="25.5">
      <c r="A970" s="7">
        <v>931</v>
      </c>
      <c r="B970" s="7">
        <v>315</v>
      </c>
      <c r="C970" s="21">
        <v>43921</v>
      </c>
      <c r="D970" s="5" t="s">
        <v>61</v>
      </c>
      <c r="E970" s="13">
        <v>53375.69</v>
      </c>
      <c r="F970" s="19" t="s">
        <v>47</v>
      </c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</row>
    <row r="971" spans="1:55" s="23" customFormat="1" ht="25.5">
      <c r="A971" s="7">
        <v>932</v>
      </c>
      <c r="B971" s="7">
        <v>316</v>
      </c>
      <c r="C971" s="21">
        <v>43921</v>
      </c>
      <c r="D971" s="5" t="s">
        <v>62</v>
      </c>
      <c r="E971" s="13">
        <v>22880.77</v>
      </c>
      <c r="F971" s="19" t="s">
        <v>47</v>
      </c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</row>
    <row r="972" spans="1:55" s="23" customFormat="1" ht="25.5">
      <c r="A972" s="7">
        <v>933</v>
      </c>
      <c r="B972" s="7">
        <v>317</v>
      </c>
      <c r="C972" s="21">
        <v>43921</v>
      </c>
      <c r="D972" s="5" t="s">
        <v>63</v>
      </c>
      <c r="E972" s="13">
        <v>38180.93</v>
      </c>
      <c r="F972" s="19" t="s">
        <v>47</v>
      </c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</row>
    <row r="973" spans="1:55" s="23" customFormat="1" ht="25.5">
      <c r="A973" s="7">
        <v>934</v>
      </c>
      <c r="B973" s="7">
        <v>318</v>
      </c>
      <c r="C973" s="21">
        <v>43921</v>
      </c>
      <c r="D973" s="5" t="s">
        <v>342</v>
      </c>
      <c r="E973" s="13">
        <v>244727.28</v>
      </c>
      <c r="F973" s="19" t="s">
        <v>47</v>
      </c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</row>
    <row r="974" spans="1:55" s="23" customFormat="1" ht="25.5">
      <c r="A974" s="7">
        <v>935</v>
      </c>
      <c r="B974" s="7">
        <v>319</v>
      </c>
      <c r="C974" s="21">
        <v>43921</v>
      </c>
      <c r="D974" s="5" t="s">
        <v>143</v>
      </c>
      <c r="E974" s="13">
        <v>62759.1</v>
      </c>
      <c r="F974" s="19" t="s">
        <v>50</v>
      </c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</row>
    <row r="975" spans="1:55" s="23" customFormat="1" ht="25.5">
      <c r="A975" s="7">
        <v>936</v>
      </c>
      <c r="B975" s="7">
        <v>320</v>
      </c>
      <c r="C975" s="21">
        <v>43921</v>
      </c>
      <c r="D975" s="5" t="s">
        <v>12</v>
      </c>
      <c r="E975" s="13">
        <v>53.86</v>
      </c>
      <c r="F975" s="19" t="s">
        <v>50</v>
      </c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</row>
    <row r="976" spans="1:55" s="23" customFormat="1" ht="25.5">
      <c r="A976" s="7">
        <v>937</v>
      </c>
      <c r="B976" s="7">
        <v>321</v>
      </c>
      <c r="C976" s="21">
        <v>43921</v>
      </c>
      <c r="D976" s="5" t="s">
        <v>60</v>
      </c>
      <c r="E976" s="13">
        <v>3249.66</v>
      </c>
      <c r="F976" s="19" t="s">
        <v>50</v>
      </c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</row>
    <row r="977" spans="1:55" s="23" customFormat="1" ht="25.5">
      <c r="A977" s="7">
        <v>938</v>
      </c>
      <c r="B977" s="7">
        <v>322</v>
      </c>
      <c r="C977" s="21">
        <v>43921</v>
      </c>
      <c r="D977" s="5" t="s">
        <v>61</v>
      </c>
      <c r="E977" s="13">
        <v>10376.86</v>
      </c>
      <c r="F977" s="19" t="s">
        <v>50</v>
      </c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</row>
    <row r="978" spans="1:55" s="23" customFormat="1" ht="25.5">
      <c r="A978" s="7">
        <v>939</v>
      </c>
      <c r="B978" s="7">
        <v>323</v>
      </c>
      <c r="C978" s="21">
        <v>43921</v>
      </c>
      <c r="D978" s="5" t="s">
        <v>62</v>
      </c>
      <c r="E978" s="13">
        <v>4448.29</v>
      </c>
      <c r="F978" s="19" t="s">
        <v>50</v>
      </c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</row>
    <row r="979" spans="1:55" s="23" customFormat="1" ht="25.5">
      <c r="A979" s="7">
        <v>940</v>
      </c>
      <c r="B979" s="7">
        <v>324</v>
      </c>
      <c r="C979" s="21">
        <v>43921</v>
      </c>
      <c r="D979" s="5" t="s">
        <v>63</v>
      </c>
      <c r="E979" s="13">
        <v>7422.82</v>
      </c>
      <c r="F979" s="19" t="s">
        <v>50</v>
      </c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</row>
    <row r="980" spans="1:55" s="23" customFormat="1" ht="25.5">
      <c r="A980" s="7">
        <v>941</v>
      </c>
      <c r="B980" s="7">
        <v>325</v>
      </c>
      <c r="C980" s="21">
        <v>43921</v>
      </c>
      <c r="D980" s="5" t="s">
        <v>225</v>
      </c>
      <c r="E980" s="13">
        <v>31969.25</v>
      </c>
      <c r="F980" s="19" t="s">
        <v>50</v>
      </c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</row>
    <row r="981" spans="1:55" s="23" customFormat="1" ht="28.5">
      <c r="A981" s="7">
        <v>942</v>
      </c>
      <c r="B981" s="7">
        <v>326</v>
      </c>
      <c r="C981" s="21">
        <v>43921</v>
      </c>
      <c r="D981" s="5" t="s">
        <v>35</v>
      </c>
      <c r="E981" s="13">
        <v>94329.06</v>
      </c>
      <c r="F981" s="19" t="s">
        <v>50</v>
      </c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</row>
    <row r="982" spans="1:55" s="23" customFormat="1" ht="25.5">
      <c r="A982" s="7">
        <v>943</v>
      </c>
      <c r="B982" s="7">
        <v>327</v>
      </c>
      <c r="C982" s="21">
        <v>43921</v>
      </c>
      <c r="D982" s="5" t="s">
        <v>342</v>
      </c>
      <c r="E982" s="13">
        <v>61181.82</v>
      </c>
      <c r="F982" s="19" t="s">
        <v>50</v>
      </c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</row>
    <row r="983" spans="1:55" s="23" customFormat="1" ht="15.75" customHeight="1">
      <c r="A983" s="41" t="s">
        <v>341</v>
      </c>
      <c r="B983" s="42"/>
      <c r="C983" s="43"/>
      <c r="D983" s="25">
        <f>SUM(E964:E973)</f>
        <v>1339634.37</v>
      </c>
      <c r="E983" s="25">
        <f>SUM(E974:E982)</f>
        <v>275790.72</v>
      </c>
      <c r="F983" s="25">
        <v>0</v>
      </c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</row>
    <row r="984" spans="1:55" s="23" customFormat="1" ht="15.75">
      <c r="A984" s="47" t="s">
        <v>270</v>
      </c>
      <c r="B984" s="48"/>
      <c r="C984" s="31" t="s">
        <v>7</v>
      </c>
      <c r="D984" s="31" t="s">
        <v>8</v>
      </c>
      <c r="E984" s="32" t="s">
        <v>5</v>
      </c>
      <c r="F984" s="31" t="s">
        <v>6</v>
      </c>
      <c r="G984" s="29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</row>
    <row r="985" spans="1:55" s="23" customFormat="1" ht="15.75">
      <c r="A985" s="51"/>
      <c r="B985" s="52"/>
      <c r="C985" s="32">
        <f>D985+E985+F985</f>
        <v>64196341.95000001</v>
      </c>
      <c r="D985" s="32">
        <f>D667+D679+D687+D725+D738+D806+D845+D862+D928+D963+D983</f>
        <v>59643524.76000001</v>
      </c>
      <c r="E985" s="32">
        <f>E667+E679+E687+E725+E738+E806+E845+E862+E928+E963+E983</f>
        <v>4552817.19</v>
      </c>
      <c r="F985" s="32">
        <f>F667+F679+F687+F725+F738+F806+F845+F862+F928+F963+F983</f>
        <v>0</v>
      </c>
      <c r="G985" s="29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</row>
    <row r="986" spans="1:55" s="23" customFormat="1" ht="15.75">
      <c r="A986" s="7">
        <v>944</v>
      </c>
      <c r="B986" s="7">
        <v>1</v>
      </c>
      <c r="C986" s="21">
        <v>43924</v>
      </c>
      <c r="D986" s="5" t="s">
        <v>12</v>
      </c>
      <c r="E986" s="13">
        <v>280000</v>
      </c>
      <c r="F986" s="19" t="s">
        <v>9</v>
      </c>
      <c r="G986" s="29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</row>
    <row r="987" spans="1:55" s="23" customFormat="1" ht="15.75">
      <c r="A987" s="7">
        <v>945</v>
      </c>
      <c r="B987" s="7">
        <v>2</v>
      </c>
      <c r="C987" s="21">
        <v>43924</v>
      </c>
      <c r="D987" s="5" t="s">
        <v>24</v>
      </c>
      <c r="E987" s="13">
        <v>535907.14</v>
      </c>
      <c r="F987" s="19" t="s">
        <v>9</v>
      </c>
      <c r="G987" s="29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</row>
    <row r="988" spans="1:55" s="23" customFormat="1" ht="25.5">
      <c r="A988" s="7">
        <v>946</v>
      </c>
      <c r="B988" s="7">
        <v>3</v>
      </c>
      <c r="C988" s="21">
        <v>43924</v>
      </c>
      <c r="D988" s="5" t="s">
        <v>128</v>
      </c>
      <c r="E988" s="13">
        <v>225809.64</v>
      </c>
      <c r="F988" s="19" t="s">
        <v>29</v>
      </c>
      <c r="G988" s="29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</row>
    <row r="989" spans="1:55" s="23" customFormat="1" ht="25.5">
      <c r="A989" s="7">
        <v>947</v>
      </c>
      <c r="B989" s="7">
        <v>4</v>
      </c>
      <c r="C989" s="21">
        <v>43924</v>
      </c>
      <c r="D989" s="5" t="s">
        <v>12</v>
      </c>
      <c r="E989" s="13">
        <v>1343034</v>
      </c>
      <c r="F989" s="19" t="s">
        <v>29</v>
      </c>
      <c r="G989" s="29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</row>
    <row r="990" spans="1:55" s="23" customFormat="1" ht="25.5">
      <c r="A990" s="7">
        <v>948</v>
      </c>
      <c r="B990" s="7">
        <v>5</v>
      </c>
      <c r="C990" s="21">
        <v>43924</v>
      </c>
      <c r="D990" s="5" t="s">
        <v>345</v>
      </c>
      <c r="E990" s="13">
        <v>204660.73</v>
      </c>
      <c r="F990" s="19" t="s">
        <v>47</v>
      </c>
      <c r="G990" s="29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</row>
    <row r="991" spans="1:55" s="23" customFormat="1" ht="25.5">
      <c r="A991" s="7">
        <v>949</v>
      </c>
      <c r="B991" s="7">
        <v>6</v>
      </c>
      <c r="C991" s="21">
        <v>43924</v>
      </c>
      <c r="D991" s="5" t="s">
        <v>196</v>
      </c>
      <c r="E991" s="13">
        <v>243427.33</v>
      </c>
      <c r="F991" s="19" t="s">
        <v>47</v>
      </c>
      <c r="G991" s="29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</row>
    <row r="992" spans="1:55" s="23" customFormat="1" ht="25.5">
      <c r="A992" s="7">
        <v>950</v>
      </c>
      <c r="B992" s="7">
        <v>7</v>
      </c>
      <c r="C992" s="21">
        <v>43924</v>
      </c>
      <c r="D992" s="5" t="s">
        <v>41</v>
      </c>
      <c r="E992" s="13">
        <v>253145.66</v>
      </c>
      <c r="F992" s="19" t="s">
        <v>47</v>
      </c>
      <c r="G992" s="29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</row>
    <row r="993" spans="1:55" s="23" customFormat="1" ht="25.5">
      <c r="A993" s="7">
        <v>951</v>
      </c>
      <c r="B993" s="7">
        <v>8</v>
      </c>
      <c r="C993" s="21">
        <v>43924</v>
      </c>
      <c r="D993" s="5" t="s">
        <v>346</v>
      </c>
      <c r="E993" s="13">
        <v>102392.39</v>
      </c>
      <c r="F993" s="19" t="s">
        <v>47</v>
      </c>
      <c r="G993" s="29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</row>
    <row r="994" spans="1:55" s="23" customFormat="1" ht="25.5">
      <c r="A994" s="7">
        <v>952</v>
      </c>
      <c r="B994" s="7">
        <v>9</v>
      </c>
      <c r="C994" s="21">
        <v>43924</v>
      </c>
      <c r="D994" s="5" t="s">
        <v>132</v>
      </c>
      <c r="E994" s="13">
        <v>112495.29</v>
      </c>
      <c r="F994" s="19" t="s">
        <v>47</v>
      </c>
      <c r="G994" s="29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</row>
    <row r="995" spans="1:55" s="23" customFormat="1" ht="25.5">
      <c r="A995" s="7">
        <v>953</v>
      </c>
      <c r="B995" s="7">
        <v>10</v>
      </c>
      <c r="C995" s="21">
        <v>43924</v>
      </c>
      <c r="D995" s="5" t="s">
        <v>312</v>
      </c>
      <c r="E995" s="13">
        <v>52725.24</v>
      </c>
      <c r="F995" s="19" t="s">
        <v>47</v>
      </c>
      <c r="G995" s="29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</row>
    <row r="996" spans="1:55" s="23" customFormat="1" ht="25.5">
      <c r="A996" s="7">
        <v>954</v>
      </c>
      <c r="B996" s="7">
        <v>11</v>
      </c>
      <c r="C996" s="21">
        <v>43924</v>
      </c>
      <c r="D996" s="5" t="s">
        <v>347</v>
      </c>
      <c r="E996" s="13">
        <v>54642.46</v>
      </c>
      <c r="F996" s="19" t="s">
        <v>47</v>
      </c>
      <c r="G996" s="29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</row>
    <row r="997" spans="1:55" s="23" customFormat="1" ht="25.5">
      <c r="A997" s="7">
        <v>955</v>
      </c>
      <c r="B997" s="7">
        <v>12</v>
      </c>
      <c r="C997" s="21">
        <v>43924</v>
      </c>
      <c r="D997" s="5" t="s">
        <v>348</v>
      </c>
      <c r="E997" s="13">
        <v>20976.13</v>
      </c>
      <c r="F997" s="19" t="s">
        <v>47</v>
      </c>
      <c r="G997" s="29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</row>
    <row r="998" spans="1:55" s="23" customFormat="1" ht="25.5">
      <c r="A998" s="7">
        <v>956</v>
      </c>
      <c r="B998" s="7">
        <v>13</v>
      </c>
      <c r="C998" s="21">
        <v>43924</v>
      </c>
      <c r="D998" s="5" t="s">
        <v>136</v>
      </c>
      <c r="E998" s="13">
        <v>43569.3</v>
      </c>
      <c r="F998" s="19" t="s">
        <v>47</v>
      </c>
      <c r="G998" s="29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</row>
    <row r="999" spans="1:55" s="23" customFormat="1" ht="25.5">
      <c r="A999" s="7">
        <v>957</v>
      </c>
      <c r="B999" s="7">
        <v>14</v>
      </c>
      <c r="C999" s="21">
        <v>43924</v>
      </c>
      <c r="D999" s="5" t="s">
        <v>349</v>
      </c>
      <c r="E999" s="13">
        <v>24168.49</v>
      </c>
      <c r="F999" s="19" t="s">
        <v>47</v>
      </c>
      <c r="G999" s="29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</row>
    <row r="1000" spans="1:55" s="23" customFormat="1" ht="25.5">
      <c r="A1000" s="7">
        <v>958</v>
      </c>
      <c r="B1000" s="7">
        <v>15</v>
      </c>
      <c r="C1000" s="21">
        <v>43924</v>
      </c>
      <c r="D1000" s="5" t="s">
        <v>74</v>
      </c>
      <c r="E1000" s="13">
        <v>476164.71</v>
      </c>
      <c r="F1000" s="19" t="s">
        <v>47</v>
      </c>
      <c r="G1000" s="29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</row>
    <row r="1001" spans="1:55" s="23" customFormat="1" ht="25.5">
      <c r="A1001" s="7">
        <v>959</v>
      </c>
      <c r="B1001" s="7">
        <v>16</v>
      </c>
      <c r="C1001" s="21">
        <v>43924</v>
      </c>
      <c r="D1001" s="5" t="s">
        <v>37</v>
      </c>
      <c r="E1001" s="13">
        <v>38365.77</v>
      </c>
      <c r="F1001" s="19" t="s">
        <v>47</v>
      </c>
      <c r="G1001" s="29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</row>
    <row r="1002" spans="1:55" s="23" customFormat="1" ht="25.5">
      <c r="A1002" s="7">
        <v>960</v>
      </c>
      <c r="B1002" s="7">
        <v>17</v>
      </c>
      <c r="C1002" s="21">
        <v>43924</v>
      </c>
      <c r="D1002" s="5" t="s">
        <v>336</v>
      </c>
      <c r="E1002" s="13">
        <v>59979.06</v>
      </c>
      <c r="F1002" s="19" t="s">
        <v>47</v>
      </c>
      <c r="G1002" s="29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</row>
    <row r="1003" spans="1:55" s="23" customFormat="1" ht="25.5">
      <c r="A1003" s="7">
        <v>961</v>
      </c>
      <c r="B1003" s="7">
        <v>18</v>
      </c>
      <c r="C1003" s="21">
        <v>43924</v>
      </c>
      <c r="D1003" s="5" t="s">
        <v>155</v>
      </c>
      <c r="E1003" s="13">
        <v>34181.99</v>
      </c>
      <c r="F1003" s="19" t="s">
        <v>47</v>
      </c>
      <c r="G1003" s="29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</row>
    <row r="1004" spans="1:55" s="23" customFormat="1" ht="25.5">
      <c r="A1004" s="7">
        <v>962</v>
      </c>
      <c r="B1004" s="7">
        <v>19</v>
      </c>
      <c r="C1004" s="21">
        <v>43924</v>
      </c>
      <c r="D1004" s="5" t="s">
        <v>155</v>
      </c>
      <c r="E1004" s="13">
        <v>655616.19</v>
      </c>
      <c r="F1004" s="19" t="s">
        <v>47</v>
      </c>
      <c r="G1004" s="29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</row>
    <row r="1005" spans="1:55" s="23" customFormat="1" ht="25.5">
      <c r="A1005" s="7">
        <v>963</v>
      </c>
      <c r="B1005" s="7">
        <v>20</v>
      </c>
      <c r="C1005" s="21">
        <v>43924</v>
      </c>
      <c r="D1005" s="5" t="s">
        <v>44</v>
      </c>
      <c r="E1005" s="13">
        <v>139689.17</v>
      </c>
      <c r="F1005" s="19" t="s">
        <v>47</v>
      </c>
      <c r="G1005" s="29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</row>
    <row r="1006" spans="1:55" s="23" customFormat="1" ht="25.5">
      <c r="A1006" s="7">
        <v>964</v>
      </c>
      <c r="B1006" s="7">
        <v>21</v>
      </c>
      <c r="C1006" s="21">
        <v>43924</v>
      </c>
      <c r="D1006" s="5" t="s">
        <v>44</v>
      </c>
      <c r="E1006" s="13">
        <v>148599.44</v>
      </c>
      <c r="F1006" s="19" t="s">
        <v>47</v>
      </c>
      <c r="G1006" s="29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</row>
    <row r="1007" spans="1:55" s="23" customFormat="1" ht="25.5">
      <c r="A1007" s="7">
        <v>965</v>
      </c>
      <c r="B1007" s="7">
        <v>22</v>
      </c>
      <c r="C1007" s="21">
        <v>43924</v>
      </c>
      <c r="D1007" s="5" t="s">
        <v>113</v>
      </c>
      <c r="E1007" s="13">
        <v>320442.75</v>
      </c>
      <c r="F1007" s="19" t="s">
        <v>47</v>
      </c>
      <c r="G1007" s="29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</row>
    <row r="1008" spans="1:55" s="23" customFormat="1" ht="15.75">
      <c r="A1008" s="7">
        <v>966</v>
      </c>
      <c r="B1008" s="7">
        <v>23</v>
      </c>
      <c r="C1008" s="21">
        <v>43924</v>
      </c>
      <c r="D1008" s="5" t="s">
        <v>12</v>
      </c>
      <c r="E1008" s="13">
        <v>335758.5</v>
      </c>
      <c r="F1008" s="19" t="s">
        <v>49</v>
      </c>
      <c r="G1008" s="29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</row>
    <row r="1009" spans="1:55" s="23" customFormat="1" ht="15.75">
      <c r="A1009" s="7">
        <v>967</v>
      </c>
      <c r="B1009" s="7">
        <v>24</v>
      </c>
      <c r="C1009" s="21">
        <v>43924</v>
      </c>
      <c r="D1009" s="5" t="s">
        <v>128</v>
      </c>
      <c r="E1009" s="13">
        <v>39848.76</v>
      </c>
      <c r="F1009" s="19" t="s">
        <v>49</v>
      </c>
      <c r="G1009" s="29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</row>
    <row r="1010" spans="1:55" s="23" customFormat="1" ht="25.5">
      <c r="A1010" s="7">
        <v>968</v>
      </c>
      <c r="B1010" s="7">
        <v>25</v>
      </c>
      <c r="C1010" s="21">
        <v>43924</v>
      </c>
      <c r="D1010" s="5" t="s">
        <v>44</v>
      </c>
      <c r="E1010" s="13">
        <v>53142.62</v>
      </c>
      <c r="F1010" s="19" t="s">
        <v>50</v>
      </c>
      <c r="G1010" s="29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</row>
    <row r="1011" spans="1:55" s="23" customFormat="1" ht="25.5">
      <c r="A1011" s="7">
        <v>969</v>
      </c>
      <c r="B1011" s="7">
        <v>26</v>
      </c>
      <c r="C1011" s="21">
        <v>43924</v>
      </c>
      <c r="D1011" s="5" t="s">
        <v>155</v>
      </c>
      <c r="E1011" s="13">
        <v>121729.09</v>
      </c>
      <c r="F1011" s="19" t="s">
        <v>50</v>
      </c>
      <c r="G1011" s="29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</row>
    <row r="1012" spans="1:55" s="23" customFormat="1" ht="25.5">
      <c r="A1012" s="7">
        <v>970</v>
      </c>
      <c r="B1012" s="7">
        <v>27</v>
      </c>
      <c r="C1012" s="21">
        <v>43924</v>
      </c>
      <c r="D1012" s="5" t="s">
        <v>113</v>
      </c>
      <c r="E1012" s="13">
        <v>59069.85</v>
      </c>
      <c r="F1012" s="19" t="s">
        <v>50</v>
      </c>
      <c r="G1012" s="29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</row>
    <row r="1013" spans="1:55" s="23" customFormat="1" ht="25.5">
      <c r="A1013" s="7">
        <v>971</v>
      </c>
      <c r="B1013" s="7">
        <v>28</v>
      </c>
      <c r="C1013" s="21">
        <v>43924</v>
      </c>
      <c r="D1013" s="5" t="s">
        <v>312</v>
      </c>
      <c r="E1013" s="13">
        <v>10250.41</v>
      </c>
      <c r="F1013" s="19" t="s">
        <v>50</v>
      </c>
      <c r="G1013" s="29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</row>
    <row r="1014" spans="1:55" s="23" customFormat="1" ht="25.5">
      <c r="A1014" s="7">
        <v>972</v>
      </c>
      <c r="B1014" s="7">
        <v>29</v>
      </c>
      <c r="C1014" s="21">
        <v>43924</v>
      </c>
      <c r="D1014" s="5" t="s">
        <v>347</v>
      </c>
      <c r="E1014" s="13">
        <v>10623.14</v>
      </c>
      <c r="F1014" s="19" t="s">
        <v>50</v>
      </c>
      <c r="G1014" s="29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</row>
    <row r="1015" spans="1:55" s="23" customFormat="1" ht="25.5">
      <c r="A1015" s="7">
        <v>973</v>
      </c>
      <c r="B1015" s="7">
        <v>30</v>
      </c>
      <c r="C1015" s="21">
        <v>43924</v>
      </c>
      <c r="D1015" s="5" t="s">
        <v>348</v>
      </c>
      <c r="E1015" s="13">
        <v>4078.01</v>
      </c>
      <c r="F1015" s="19" t="s">
        <v>50</v>
      </c>
      <c r="G1015" s="29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</row>
    <row r="1016" spans="1:55" s="23" customFormat="1" ht="25.5">
      <c r="A1016" s="7">
        <v>974</v>
      </c>
      <c r="B1016" s="7">
        <v>31</v>
      </c>
      <c r="C1016" s="21">
        <v>43924</v>
      </c>
      <c r="D1016" s="5" t="s">
        <v>136</v>
      </c>
      <c r="E1016" s="13">
        <v>8470.39</v>
      </c>
      <c r="F1016" s="19" t="s">
        <v>50</v>
      </c>
      <c r="G1016" s="29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</row>
    <row r="1017" spans="1:55" s="23" customFormat="1" ht="25.5">
      <c r="A1017" s="7">
        <v>975</v>
      </c>
      <c r="B1017" s="7">
        <v>32</v>
      </c>
      <c r="C1017" s="21">
        <v>43924</v>
      </c>
      <c r="D1017" s="5" t="s">
        <v>349</v>
      </c>
      <c r="E1017" s="13">
        <v>4698.64</v>
      </c>
      <c r="F1017" s="19" t="s">
        <v>50</v>
      </c>
      <c r="G1017" s="29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</row>
    <row r="1018" spans="1:55" s="23" customFormat="1" ht="25.5">
      <c r="A1018" s="7">
        <v>976</v>
      </c>
      <c r="B1018" s="7">
        <v>33</v>
      </c>
      <c r="C1018" s="21">
        <v>43924</v>
      </c>
      <c r="D1018" s="5" t="s">
        <v>74</v>
      </c>
      <c r="E1018" s="13">
        <v>92572.01</v>
      </c>
      <c r="F1018" s="19" t="s">
        <v>50</v>
      </c>
      <c r="G1018" s="29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</row>
    <row r="1019" spans="1:55" s="23" customFormat="1" ht="25.5">
      <c r="A1019" s="7">
        <v>977</v>
      </c>
      <c r="B1019" s="7">
        <v>34</v>
      </c>
      <c r="C1019" s="21">
        <v>43924</v>
      </c>
      <c r="D1019" s="5" t="s">
        <v>41</v>
      </c>
      <c r="E1019" s="13">
        <v>63286.41</v>
      </c>
      <c r="F1019" s="19" t="s">
        <v>50</v>
      </c>
      <c r="G1019" s="29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</row>
    <row r="1020" spans="1:55" s="23" customFormat="1" ht="25.5">
      <c r="A1020" s="7">
        <v>978</v>
      </c>
      <c r="B1020" s="7">
        <v>35</v>
      </c>
      <c r="C1020" s="21">
        <v>43924</v>
      </c>
      <c r="D1020" s="5" t="s">
        <v>346</v>
      </c>
      <c r="E1020" s="13">
        <v>25598.1</v>
      </c>
      <c r="F1020" s="19" t="s">
        <v>50</v>
      </c>
      <c r="G1020" s="29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</row>
    <row r="1021" spans="1:55" s="23" customFormat="1" ht="25.5">
      <c r="A1021" s="7">
        <v>979</v>
      </c>
      <c r="B1021" s="7">
        <v>36</v>
      </c>
      <c r="C1021" s="21">
        <v>43924</v>
      </c>
      <c r="D1021" s="5" t="s">
        <v>196</v>
      </c>
      <c r="E1021" s="13">
        <v>42957.75</v>
      </c>
      <c r="F1021" s="19" t="s">
        <v>50</v>
      </c>
      <c r="G1021" s="29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</row>
    <row r="1022" spans="1:55" s="23" customFormat="1" ht="25.5">
      <c r="A1022" s="7">
        <v>980</v>
      </c>
      <c r="B1022" s="7">
        <v>37</v>
      </c>
      <c r="C1022" s="21">
        <v>43924</v>
      </c>
      <c r="D1022" s="5" t="s">
        <v>345</v>
      </c>
      <c r="E1022" s="13">
        <v>36116.6</v>
      </c>
      <c r="F1022" s="19" t="s">
        <v>50</v>
      </c>
      <c r="G1022" s="29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</row>
    <row r="1023" spans="1:55" s="23" customFormat="1" ht="25.5">
      <c r="A1023" s="7">
        <v>981</v>
      </c>
      <c r="B1023" s="7">
        <v>38</v>
      </c>
      <c r="C1023" s="21">
        <v>43924</v>
      </c>
      <c r="D1023" s="5" t="s">
        <v>336</v>
      </c>
      <c r="E1023" s="13">
        <v>10584.54</v>
      </c>
      <c r="F1023" s="19" t="s">
        <v>50</v>
      </c>
      <c r="G1023" s="29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</row>
    <row r="1024" spans="1:55" s="23" customFormat="1" ht="25.5">
      <c r="A1024" s="7">
        <v>982</v>
      </c>
      <c r="B1024" s="7">
        <v>39</v>
      </c>
      <c r="C1024" s="21">
        <v>43924</v>
      </c>
      <c r="D1024" s="5" t="s">
        <v>132</v>
      </c>
      <c r="E1024" s="13">
        <v>19852.11</v>
      </c>
      <c r="F1024" s="19" t="s">
        <v>50</v>
      </c>
      <c r="G1024" s="29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</row>
    <row r="1025" spans="1:55" s="23" customFormat="1" ht="25.5">
      <c r="A1025" s="7">
        <v>983</v>
      </c>
      <c r="B1025" s="7">
        <v>40</v>
      </c>
      <c r="C1025" s="21">
        <v>43924</v>
      </c>
      <c r="D1025" s="5" t="s">
        <v>37</v>
      </c>
      <c r="E1025" s="13">
        <v>7072.28</v>
      </c>
      <c r="F1025" s="19" t="s">
        <v>50</v>
      </c>
      <c r="G1025" s="29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</row>
    <row r="1026" spans="1:55" s="23" customFormat="1" ht="15.75">
      <c r="A1026" s="41" t="s">
        <v>344</v>
      </c>
      <c r="B1026" s="42"/>
      <c r="C1026" s="43"/>
      <c r="D1026" s="25">
        <f>SUM(E986:E1007)</f>
        <v>5369992.880000002</v>
      </c>
      <c r="E1026" s="25">
        <f>SUM(E1008:E1025)</f>
        <v>945709.2100000001</v>
      </c>
      <c r="F1026" s="25">
        <v>0</v>
      </c>
      <c r="G1026" s="29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</row>
    <row r="1027" spans="1:55" s="23" customFormat="1" ht="28.5">
      <c r="A1027" s="7">
        <v>984</v>
      </c>
      <c r="B1027" s="7">
        <v>41</v>
      </c>
      <c r="C1027" s="21">
        <v>43928</v>
      </c>
      <c r="D1027" s="5" t="s">
        <v>178</v>
      </c>
      <c r="E1027" s="13">
        <v>740000</v>
      </c>
      <c r="F1027" s="19" t="s">
        <v>9</v>
      </c>
      <c r="G1027" s="29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</row>
    <row r="1028" spans="1:55" s="23" customFormat="1" ht="25.5">
      <c r="A1028" s="7">
        <v>985</v>
      </c>
      <c r="B1028" s="7">
        <v>42</v>
      </c>
      <c r="C1028" s="21">
        <v>43928</v>
      </c>
      <c r="D1028" s="5" t="s">
        <v>141</v>
      </c>
      <c r="E1028" s="13">
        <v>34148.01</v>
      </c>
      <c r="F1028" s="19" t="s">
        <v>47</v>
      </c>
      <c r="G1028" s="29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</row>
    <row r="1029" spans="1:55" s="23" customFormat="1" ht="28.5">
      <c r="A1029" s="7">
        <v>986</v>
      </c>
      <c r="B1029" s="7">
        <v>43</v>
      </c>
      <c r="C1029" s="21">
        <v>43928</v>
      </c>
      <c r="D1029" s="5" t="s">
        <v>178</v>
      </c>
      <c r="E1029" s="13">
        <v>48765.67</v>
      </c>
      <c r="F1029" s="19" t="s">
        <v>47</v>
      </c>
      <c r="G1029" s="29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</row>
    <row r="1030" spans="1:55" s="23" customFormat="1" ht="25.5">
      <c r="A1030" s="7">
        <v>987</v>
      </c>
      <c r="B1030" s="7">
        <v>44</v>
      </c>
      <c r="C1030" s="21">
        <v>43928</v>
      </c>
      <c r="D1030" s="5" t="s">
        <v>169</v>
      </c>
      <c r="E1030" s="13">
        <v>115147.88</v>
      </c>
      <c r="F1030" s="19" t="s">
        <v>47</v>
      </c>
      <c r="G1030" s="29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</row>
    <row r="1031" spans="1:55" s="23" customFormat="1" ht="28.5">
      <c r="A1031" s="7">
        <v>988</v>
      </c>
      <c r="B1031" s="7">
        <v>45</v>
      </c>
      <c r="C1031" s="21">
        <v>43928</v>
      </c>
      <c r="D1031" s="5" t="s">
        <v>170</v>
      </c>
      <c r="E1031" s="13">
        <v>120534.65</v>
      </c>
      <c r="F1031" s="19" t="s">
        <v>47</v>
      </c>
      <c r="G1031" s="29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</row>
    <row r="1032" spans="1:55" s="23" customFormat="1" ht="25.5">
      <c r="A1032" s="7">
        <v>989</v>
      </c>
      <c r="B1032" s="7">
        <v>46</v>
      </c>
      <c r="C1032" s="21">
        <v>43928</v>
      </c>
      <c r="D1032" s="5" t="s">
        <v>159</v>
      </c>
      <c r="E1032" s="13">
        <v>43606.4</v>
      </c>
      <c r="F1032" s="19" t="s">
        <v>47</v>
      </c>
      <c r="G1032" s="29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</row>
    <row r="1033" spans="1:55" s="23" customFormat="1" ht="25.5">
      <c r="A1033" s="7">
        <v>990</v>
      </c>
      <c r="B1033" s="7">
        <v>47</v>
      </c>
      <c r="C1033" s="21">
        <v>43928</v>
      </c>
      <c r="D1033" s="5" t="s">
        <v>143</v>
      </c>
      <c r="E1033" s="13">
        <v>42359.17</v>
      </c>
      <c r="F1033" s="19" t="s">
        <v>47</v>
      </c>
      <c r="G1033" s="29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</row>
    <row r="1034" spans="1:55" s="23" customFormat="1" ht="25.5">
      <c r="A1034" s="7">
        <v>991</v>
      </c>
      <c r="B1034" s="7">
        <v>48</v>
      </c>
      <c r="C1034" s="21">
        <v>43928</v>
      </c>
      <c r="D1034" s="5" t="s">
        <v>143</v>
      </c>
      <c r="E1034" s="13">
        <v>114460.18</v>
      </c>
      <c r="F1034" s="19" t="s">
        <v>47</v>
      </c>
      <c r="G1034" s="29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</row>
    <row r="1035" spans="1:55" s="23" customFormat="1" ht="25.5">
      <c r="A1035" s="7">
        <v>992</v>
      </c>
      <c r="B1035" s="7">
        <v>49</v>
      </c>
      <c r="C1035" s="21">
        <v>43928</v>
      </c>
      <c r="D1035" s="5" t="s">
        <v>173</v>
      </c>
      <c r="E1035" s="13">
        <v>5956.49</v>
      </c>
      <c r="F1035" s="19" t="s">
        <v>47</v>
      </c>
      <c r="G1035" s="29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</row>
    <row r="1036" spans="1:55" s="23" customFormat="1" ht="25.5">
      <c r="A1036" s="7">
        <v>993</v>
      </c>
      <c r="B1036" s="7">
        <v>50</v>
      </c>
      <c r="C1036" s="21">
        <v>43928</v>
      </c>
      <c r="D1036" s="5" t="s">
        <v>125</v>
      </c>
      <c r="E1036" s="13">
        <v>22921.64</v>
      </c>
      <c r="F1036" s="19" t="s">
        <v>47</v>
      </c>
      <c r="G1036" s="29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</row>
    <row r="1037" spans="1:55" s="23" customFormat="1" ht="25.5">
      <c r="A1037" s="7">
        <v>994</v>
      </c>
      <c r="B1037" s="7">
        <v>51</v>
      </c>
      <c r="C1037" s="21">
        <v>43928</v>
      </c>
      <c r="D1037" s="5" t="s">
        <v>174</v>
      </c>
      <c r="E1037" s="13">
        <v>1170.99</v>
      </c>
      <c r="F1037" s="19" t="s">
        <v>47</v>
      </c>
      <c r="G1037" s="29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</row>
    <row r="1038" spans="1:55" s="23" customFormat="1" ht="25.5">
      <c r="A1038" s="7">
        <v>995</v>
      </c>
      <c r="B1038" s="7">
        <v>52</v>
      </c>
      <c r="C1038" s="21">
        <v>43928</v>
      </c>
      <c r="D1038" s="5" t="s">
        <v>174</v>
      </c>
      <c r="E1038" s="13">
        <v>1303.09</v>
      </c>
      <c r="F1038" s="19" t="s">
        <v>47</v>
      </c>
      <c r="G1038" s="29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</row>
    <row r="1039" spans="1:55" s="23" customFormat="1" ht="25.5">
      <c r="A1039" s="7">
        <v>996</v>
      </c>
      <c r="B1039" s="7">
        <v>53</v>
      </c>
      <c r="C1039" s="21">
        <v>43928</v>
      </c>
      <c r="D1039" s="5" t="s">
        <v>126</v>
      </c>
      <c r="E1039" s="13">
        <v>4374.94</v>
      </c>
      <c r="F1039" s="19" t="s">
        <v>47</v>
      </c>
      <c r="G1039" s="29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</row>
    <row r="1040" spans="1:55" s="23" customFormat="1" ht="25.5">
      <c r="A1040" s="7">
        <v>997</v>
      </c>
      <c r="B1040" s="7">
        <v>54</v>
      </c>
      <c r="C1040" s="21">
        <v>43928</v>
      </c>
      <c r="D1040" s="5" t="s">
        <v>127</v>
      </c>
      <c r="E1040" s="13">
        <v>4333.3</v>
      </c>
      <c r="F1040" s="19" t="s">
        <v>47</v>
      </c>
      <c r="G1040" s="29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</row>
    <row r="1041" spans="1:55" s="23" customFormat="1" ht="28.5">
      <c r="A1041" s="7">
        <v>998</v>
      </c>
      <c r="B1041" s="7">
        <v>55</v>
      </c>
      <c r="C1041" s="21">
        <v>43928</v>
      </c>
      <c r="D1041" s="5" t="s">
        <v>178</v>
      </c>
      <c r="E1041" s="13">
        <v>9480.62</v>
      </c>
      <c r="F1041" s="19" t="s">
        <v>50</v>
      </c>
      <c r="G1041" s="29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</row>
    <row r="1042" spans="1:55" s="23" customFormat="1" ht="25.5">
      <c r="A1042" s="7">
        <v>999</v>
      </c>
      <c r="B1042" s="7">
        <v>56</v>
      </c>
      <c r="C1042" s="21">
        <v>43928</v>
      </c>
      <c r="D1042" s="5" t="s">
        <v>133</v>
      </c>
      <c r="E1042" s="13">
        <v>21121.14</v>
      </c>
      <c r="F1042" s="19" t="s">
        <v>50</v>
      </c>
      <c r="G1042" s="29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</row>
    <row r="1043" spans="1:55" s="23" customFormat="1" ht="25.5">
      <c r="A1043" s="7">
        <v>1000</v>
      </c>
      <c r="B1043" s="7">
        <v>57</v>
      </c>
      <c r="C1043" s="21">
        <v>43928</v>
      </c>
      <c r="D1043" s="5" t="s">
        <v>169</v>
      </c>
      <c r="E1043" s="13">
        <v>22386.1</v>
      </c>
      <c r="F1043" s="19" t="s">
        <v>50</v>
      </c>
      <c r="G1043" s="29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</row>
    <row r="1044" spans="1:55" s="23" customFormat="1" ht="28.5">
      <c r="A1044" s="7">
        <v>1001</v>
      </c>
      <c r="B1044" s="7">
        <v>58</v>
      </c>
      <c r="C1044" s="21">
        <v>43928</v>
      </c>
      <c r="D1044" s="5" t="s">
        <v>170</v>
      </c>
      <c r="E1044" s="13">
        <v>23433.35</v>
      </c>
      <c r="F1044" s="19" t="s">
        <v>50</v>
      </c>
      <c r="G1044" s="29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</row>
    <row r="1045" spans="1:55" s="23" customFormat="1" ht="25.5">
      <c r="A1045" s="7">
        <v>1002</v>
      </c>
      <c r="B1045" s="7">
        <v>59</v>
      </c>
      <c r="C1045" s="21">
        <v>43928</v>
      </c>
      <c r="D1045" s="5" t="s">
        <v>159</v>
      </c>
      <c r="E1045" s="13">
        <v>8477.6</v>
      </c>
      <c r="F1045" s="19" t="s">
        <v>50</v>
      </c>
      <c r="G1045" s="29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</row>
    <row r="1046" spans="1:55" s="23" customFormat="1" ht="25.5">
      <c r="A1046" s="7">
        <v>1003</v>
      </c>
      <c r="B1046" s="7">
        <v>60</v>
      </c>
      <c r="C1046" s="21">
        <v>43928</v>
      </c>
      <c r="D1046" s="5" t="s">
        <v>143</v>
      </c>
      <c r="E1046" s="13">
        <v>30487.53</v>
      </c>
      <c r="F1046" s="19" t="s">
        <v>50</v>
      </c>
      <c r="G1046" s="29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</row>
    <row r="1047" spans="1:55" s="23" customFormat="1" ht="25.5">
      <c r="A1047" s="7">
        <v>1004</v>
      </c>
      <c r="B1047" s="7">
        <v>61</v>
      </c>
      <c r="C1047" s="21">
        <v>43928</v>
      </c>
      <c r="D1047" s="5" t="s">
        <v>173</v>
      </c>
      <c r="E1047" s="13">
        <v>1158.01</v>
      </c>
      <c r="F1047" s="19" t="s">
        <v>50</v>
      </c>
      <c r="G1047" s="29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</row>
    <row r="1048" spans="1:55" s="23" customFormat="1" ht="25.5">
      <c r="A1048" s="7">
        <v>1005</v>
      </c>
      <c r="B1048" s="7">
        <v>62</v>
      </c>
      <c r="C1048" s="21">
        <v>43928</v>
      </c>
      <c r="D1048" s="5" t="s">
        <v>125</v>
      </c>
      <c r="E1048" s="13">
        <v>4456.24</v>
      </c>
      <c r="F1048" s="19" t="s">
        <v>50</v>
      </c>
      <c r="G1048" s="29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</row>
    <row r="1049" spans="1:55" s="23" customFormat="1" ht="25.5">
      <c r="A1049" s="7">
        <v>1006</v>
      </c>
      <c r="B1049" s="7">
        <v>63</v>
      </c>
      <c r="C1049" s="21">
        <v>43928</v>
      </c>
      <c r="D1049" s="5" t="s">
        <v>174</v>
      </c>
      <c r="E1049" s="13">
        <v>227.65</v>
      </c>
      <c r="F1049" s="19" t="s">
        <v>50</v>
      </c>
      <c r="G1049" s="29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</row>
    <row r="1050" spans="1:55" s="23" customFormat="1" ht="25.5">
      <c r="A1050" s="7">
        <v>1007</v>
      </c>
      <c r="B1050" s="7">
        <v>64</v>
      </c>
      <c r="C1050" s="21">
        <v>43928</v>
      </c>
      <c r="D1050" s="5" t="s">
        <v>174</v>
      </c>
      <c r="E1050" s="13">
        <v>253.34</v>
      </c>
      <c r="F1050" s="19" t="s">
        <v>50</v>
      </c>
      <c r="G1050" s="29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</row>
    <row r="1051" spans="1:55" s="23" customFormat="1" ht="25.5">
      <c r="A1051" s="7">
        <v>1008</v>
      </c>
      <c r="B1051" s="7">
        <v>65</v>
      </c>
      <c r="C1051" s="21">
        <v>43928</v>
      </c>
      <c r="D1051" s="5" t="s">
        <v>126</v>
      </c>
      <c r="E1051" s="13">
        <v>850.54</v>
      </c>
      <c r="F1051" s="19" t="s">
        <v>50</v>
      </c>
      <c r="G1051" s="29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</row>
    <row r="1052" spans="1:55" s="23" customFormat="1" ht="25.5">
      <c r="A1052" s="7">
        <v>1009</v>
      </c>
      <c r="B1052" s="7">
        <v>66</v>
      </c>
      <c r="C1052" s="21">
        <v>43928</v>
      </c>
      <c r="D1052" s="5" t="s">
        <v>127</v>
      </c>
      <c r="E1052" s="13">
        <v>842.45</v>
      </c>
      <c r="F1052" s="19" t="s">
        <v>50</v>
      </c>
      <c r="G1052" s="29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</row>
    <row r="1053" spans="1:55" s="23" customFormat="1" ht="15.75">
      <c r="A1053" s="41" t="s">
        <v>350</v>
      </c>
      <c r="B1053" s="42"/>
      <c r="C1053" s="43"/>
      <c r="D1053" s="25">
        <f>SUM(E1027:E1040)</f>
        <v>1299082.4099999997</v>
      </c>
      <c r="E1053" s="25">
        <f>SUM(E1041:E1052)</f>
        <v>123174.56999999998</v>
      </c>
      <c r="F1053" s="25">
        <v>0</v>
      </c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</row>
    <row r="1054" spans="1:55" s="23" customFormat="1" ht="15.75">
      <c r="A1054" s="7">
        <v>1010</v>
      </c>
      <c r="B1054" s="7">
        <v>67</v>
      </c>
      <c r="C1054" s="21">
        <v>43929</v>
      </c>
      <c r="D1054" s="5" t="s">
        <v>143</v>
      </c>
      <c r="E1054" s="13">
        <v>335000</v>
      </c>
      <c r="F1054" s="19" t="s">
        <v>9</v>
      </c>
      <c r="G1054" s="29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</row>
    <row r="1055" spans="1:55" s="23" customFormat="1" ht="25.5">
      <c r="A1055" s="7">
        <v>1011</v>
      </c>
      <c r="B1055" s="7">
        <v>68</v>
      </c>
      <c r="C1055" s="21">
        <v>43929</v>
      </c>
      <c r="D1055" s="5" t="s">
        <v>328</v>
      </c>
      <c r="E1055" s="13">
        <v>6617407.47</v>
      </c>
      <c r="F1055" s="19" t="s">
        <v>47</v>
      </c>
      <c r="G1055" s="29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</row>
    <row r="1056" spans="1:55" s="23" customFormat="1" ht="25.5">
      <c r="A1056" s="7">
        <v>1012</v>
      </c>
      <c r="B1056" s="7">
        <v>69</v>
      </c>
      <c r="C1056" s="21">
        <v>43929</v>
      </c>
      <c r="D1056" s="5" t="s">
        <v>328</v>
      </c>
      <c r="E1056" s="13">
        <v>27450487.56</v>
      </c>
      <c r="F1056" s="19" t="s">
        <v>47</v>
      </c>
      <c r="G1056" s="29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</row>
    <row r="1057" spans="1:55" s="23" customFormat="1" ht="25.5">
      <c r="A1057" s="7">
        <v>1013</v>
      </c>
      <c r="B1057" s="7">
        <v>70</v>
      </c>
      <c r="C1057" s="21">
        <v>43929</v>
      </c>
      <c r="D1057" s="5" t="s">
        <v>133</v>
      </c>
      <c r="E1057" s="13">
        <v>108641.24</v>
      </c>
      <c r="F1057" s="19" t="s">
        <v>47</v>
      </c>
      <c r="G1057" s="29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</row>
    <row r="1058" spans="1:55" s="23" customFormat="1" ht="15.75">
      <c r="A1058" s="41" t="s">
        <v>351</v>
      </c>
      <c r="B1058" s="42"/>
      <c r="C1058" s="43"/>
      <c r="D1058" s="25">
        <f>SUM(E1054:E1057)</f>
        <v>34511536.27</v>
      </c>
      <c r="E1058" s="25">
        <f>SUM(0)</f>
        <v>0</v>
      </c>
      <c r="F1058" s="25">
        <v>0</v>
      </c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</row>
    <row r="1059" spans="1:55" s="23" customFormat="1" ht="25.5">
      <c r="A1059" s="7">
        <v>1014</v>
      </c>
      <c r="B1059" s="7">
        <v>71</v>
      </c>
      <c r="C1059" s="21">
        <v>43931</v>
      </c>
      <c r="D1059" s="5" t="s">
        <v>352</v>
      </c>
      <c r="E1059" s="13">
        <v>108800</v>
      </c>
      <c r="F1059" s="19" t="s">
        <v>29</v>
      </c>
      <c r="G1059" s="29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</row>
    <row r="1060" spans="1:55" s="23" customFormat="1" ht="25.5">
      <c r="A1060" s="7">
        <v>1015</v>
      </c>
      <c r="B1060" s="7">
        <v>72</v>
      </c>
      <c r="C1060" s="21">
        <v>43931</v>
      </c>
      <c r="D1060" s="5" t="s">
        <v>123</v>
      </c>
      <c r="E1060" s="13">
        <v>4569.68</v>
      </c>
      <c r="F1060" s="19" t="s">
        <v>47</v>
      </c>
      <c r="G1060" s="29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</row>
    <row r="1061" spans="1:55" s="23" customFormat="1" ht="25.5">
      <c r="A1061" s="7">
        <v>1016</v>
      </c>
      <c r="B1061" s="7">
        <v>73</v>
      </c>
      <c r="C1061" s="21">
        <v>43931</v>
      </c>
      <c r="D1061" s="5" t="s">
        <v>123</v>
      </c>
      <c r="E1061" s="13">
        <v>141343.08</v>
      </c>
      <c r="F1061" s="19" t="s">
        <v>47</v>
      </c>
      <c r="G1061" s="29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</row>
    <row r="1062" spans="1:55" s="23" customFormat="1" ht="25.5">
      <c r="A1062" s="7">
        <v>1017</v>
      </c>
      <c r="B1062" s="7">
        <v>74</v>
      </c>
      <c r="C1062" s="21">
        <v>43931</v>
      </c>
      <c r="D1062" s="5" t="s">
        <v>153</v>
      </c>
      <c r="E1062" s="13">
        <v>62648.13</v>
      </c>
      <c r="F1062" s="19" t="s">
        <v>47</v>
      </c>
      <c r="G1062" s="29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</row>
    <row r="1063" spans="1:55" s="23" customFormat="1" ht="25.5">
      <c r="A1063" s="7">
        <v>1018</v>
      </c>
      <c r="B1063" s="7">
        <v>75</v>
      </c>
      <c r="C1063" s="21">
        <v>43931</v>
      </c>
      <c r="D1063" s="5" t="s">
        <v>153</v>
      </c>
      <c r="E1063" s="13">
        <v>811223.05</v>
      </c>
      <c r="F1063" s="19" t="s">
        <v>47</v>
      </c>
      <c r="G1063" s="29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</row>
    <row r="1064" spans="1:55" s="23" customFormat="1" ht="15.75">
      <c r="A1064" s="7">
        <v>1019</v>
      </c>
      <c r="B1064" s="7">
        <v>76</v>
      </c>
      <c r="C1064" s="21">
        <v>43931</v>
      </c>
      <c r="D1064" s="5" t="s">
        <v>352</v>
      </c>
      <c r="E1064" s="13">
        <v>19200</v>
      </c>
      <c r="F1064" s="19" t="s">
        <v>49</v>
      </c>
      <c r="G1064" s="29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</row>
    <row r="1065" spans="1:55" s="23" customFormat="1" ht="25.5">
      <c r="A1065" s="7">
        <v>1020</v>
      </c>
      <c r="B1065" s="7">
        <v>77</v>
      </c>
      <c r="C1065" s="21">
        <v>43931</v>
      </c>
      <c r="D1065" s="5" t="s">
        <v>123</v>
      </c>
      <c r="E1065" s="13">
        <v>26897.3</v>
      </c>
      <c r="F1065" s="19" t="s">
        <v>50</v>
      </c>
      <c r="G1065" s="29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</row>
    <row r="1066" spans="1:55" s="23" customFormat="1" ht="15.75">
      <c r="A1066" s="41" t="s">
        <v>353</v>
      </c>
      <c r="B1066" s="42"/>
      <c r="C1066" s="43"/>
      <c r="D1066" s="25">
        <f>SUM(E1059:E1063)</f>
        <v>1128583.94</v>
      </c>
      <c r="E1066" s="25">
        <f>SUM(E1064:E1065)</f>
        <v>46097.3</v>
      </c>
      <c r="F1066" s="25">
        <v>0</v>
      </c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</row>
    <row r="1067" spans="1:55" s="23" customFormat="1" ht="25.5">
      <c r="A1067" s="7">
        <v>1021</v>
      </c>
      <c r="B1067" s="7">
        <v>78</v>
      </c>
      <c r="C1067" s="21">
        <v>43934</v>
      </c>
      <c r="D1067" s="5" t="s">
        <v>221</v>
      </c>
      <c r="E1067" s="13">
        <v>289631.74</v>
      </c>
      <c r="F1067" s="19" t="s">
        <v>29</v>
      </c>
      <c r="G1067" s="29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</row>
    <row r="1068" spans="1:55" s="23" customFormat="1" ht="25.5">
      <c r="A1068" s="7">
        <v>1022</v>
      </c>
      <c r="B1068" s="7">
        <v>79</v>
      </c>
      <c r="C1068" s="21">
        <v>43934</v>
      </c>
      <c r="D1068" s="5" t="s">
        <v>126</v>
      </c>
      <c r="E1068" s="13">
        <v>14765.71</v>
      </c>
      <c r="F1068" s="19" t="s">
        <v>29</v>
      </c>
      <c r="G1068" s="29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</row>
    <row r="1069" spans="1:55" s="23" customFormat="1" ht="25.5">
      <c r="A1069" s="7">
        <v>1023</v>
      </c>
      <c r="B1069" s="7">
        <v>80</v>
      </c>
      <c r="C1069" s="21">
        <v>43934</v>
      </c>
      <c r="D1069" s="5" t="s">
        <v>127</v>
      </c>
      <c r="E1069" s="13">
        <v>16567.38</v>
      </c>
      <c r="F1069" s="19" t="s">
        <v>29</v>
      </c>
      <c r="G1069" s="29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</row>
    <row r="1070" spans="1:55" s="23" customFormat="1" ht="25.5">
      <c r="A1070" s="7">
        <v>1024</v>
      </c>
      <c r="B1070" s="7">
        <v>81</v>
      </c>
      <c r="C1070" s="21">
        <v>43934</v>
      </c>
      <c r="D1070" s="5" t="s">
        <v>354</v>
      </c>
      <c r="E1070" s="13">
        <v>202026.01</v>
      </c>
      <c r="F1070" s="19" t="s">
        <v>47</v>
      </c>
      <c r="G1070" s="29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</row>
    <row r="1071" spans="1:55" s="23" customFormat="1" ht="25.5">
      <c r="A1071" s="7">
        <v>1025</v>
      </c>
      <c r="B1071" s="7">
        <v>82</v>
      </c>
      <c r="C1071" s="21">
        <v>43934</v>
      </c>
      <c r="D1071" s="5" t="s">
        <v>150</v>
      </c>
      <c r="E1071" s="13">
        <v>50426.88</v>
      </c>
      <c r="F1071" s="19" t="s">
        <v>47</v>
      </c>
      <c r="G1071" s="29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</row>
    <row r="1072" spans="1:55" s="23" customFormat="1" ht="25.5">
      <c r="A1072" s="7">
        <v>1026</v>
      </c>
      <c r="B1072" s="7">
        <v>83</v>
      </c>
      <c r="C1072" s="21">
        <v>43934</v>
      </c>
      <c r="D1072" s="5" t="s">
        <v>188</v>
      </c>
      <c r="E1072" s="13">
        <v>114803.38</v>
      </c>
      <c r="F1072" s="19" t="s">
        <v>47</v>
      </c>
      <c r="G1072" s="29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</row>
    <row r="1073" spans="1:55" s="23" customFormat="1" ht="25.5">
      <c r="A1073" s="7">
        <v>1027</v>
      </c>
      <c r="B1073" s="7">
        <v>84</v>
      </c>
      <c r="C1073" s="21">
        <v>43934</v>
      </c>
      <c r="D1073" s="5" t="s">
        <v>168</v>
      </c>
      <c r="E1073" s="13">
        <v>104889.44</v>
      </c>
      <c r="F1073" s="19" t="s">
        <v>47</v>
      </c>
      <c r="G1073" s="29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</row>
    <row r="1074" spans="1:55" s="23" customFormat="1" ht="25.5">
      <c r="A1074" s="7">
        <v>1028</v>
      </c>
      <c r="B1074" s="7">
        <v>85</v>
      </c>
      <c r="C1074" s="21">
        <v>43934</v>
      </c>
      <c r="D1074" s="5" t="s">
        <v>337</v>
      </c>
      <c r="E1074" s="13">
        <v>1490314.48</v>
      </c>
      <c r="F1074" s="19" t="s">
        <v>47</v>
      </c>
      <c r="G1074" s="29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</row>
    <row r="1075" spans="1:55" s="23" customFormat="1" ht="15.75">
      <c r="A1075" s="7">
        <v>1029</v>
      </c>
      <c r="B1075" s="7">
        <v>86</v>
      </c>
      <c r="C1075" s="21">
        <v>43934</v>
      </c>
      <c r="D1075" s="5" t="s">
        <v>126</v>
      </c>
      <c r="E1075" s="13">
        <v>2870.63</v>
      </c>
      <c r="F1075" s="19" t="s">
        <v>49</v>
      </c>
      <c r="G1075" s="29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</row>
    <row r="1076" spans="1:55" s="23" customFormat="1" ht="15.75">
      <c r="A1076" s="7">
        <v>1030</v>
      </c>
      <c r="B1076" s="7">
        <v>87</v>
      </c>
      <c r="C1076" s="21">
        <v>43934</v>
      </c>
      <c r="D1076" s="5" t="s">
        <v>127</v>
      </c>
      <c r="E1076" s="13">
        <v>3220.89</v>
      </c>
      <c r="F1076" s="19" t="s">
        <v>49</v>
      </c>
      <c r="G1076" s="29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</row>
    <row r="1077" spans="1:55" s="23" customFormat="1" ht="15.75">
      <c r="A1077" s="7">
        <v>1031</v>
      </c>
      <c r="B1077" s="7">
        <v>88</v>
      </c>
      <c r="C1077" s="21">
        <v>43934</v>
      </c>
      <c r="D1077" s="5" t="s">
        <v>221</v>
      </c>
      <c r="E1077" s="13">
        <v>51111.49</v>
      </c>
      <c r="F1077" s="19" t="s">
        <v>49</v>
      </c>
      <c r="G1077" s="29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</row>
    <row r="1078" spans="1:55" s="23" customFormat="1" ht="25.5">
      <c r="A1078" s="7">
        <v>1032</v>
      </c>
      <c r="B1078" s="7">
        <v>89</v>
      </c>
      <c r="C1078" s="21">
        <v>43934</v>
      </c>
      <c r="D1078" s="5" t="s">
        <v>354</v>
      </c>
      <c r="E1078" s="13">
        <v>35651.65</v>
      </c>
      <c r="F1078" s="19" t="s">
        <v>50</v>
      </c>
      <c r="G1078" s="29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</row>
    <row r="1079" spans="1:55" s="23" customFormat="1" ht="25.5">
      <c r="A1079" s="7">
        <v>1033</v>
      </c>
      <c r="B1079" s="7">
        <v>90</v>
      </c>
      <c r="C1079" s="21">
        <v>43934</v>
      </c>
      <c r="D1079" s="5" t="s">
        <v>150</v>
      </c>
      <c r="E1079" s="13">
        <v>12606.72</v>
      </c>
      <c r="F1079" s="19" t="s">
        <v>50</v>
      </c>
      <c r="G1079" s="29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</row>
    <row r="1080" spans="1:55" s="23" customFormat="1" ht="25.5">
      <c r="A1080" s="7">
        <v>1034</v>
      </c>
      <c r="B1080" s="7">
        <v>91</v>
      </c>
      <c r="C1080" s="21">
        <v>43934</v>
      </c>
      <c r="D1080" s="5" t="s">
        <v>188</v>
      </c>
      <c r="E1080" s="13">
        <v>20259.42</v>
      </c>
      <c r="F1080" s="19" t="s">
        <v>50</v>
      </c>
      <c r="G1080" s="29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</row>
    <row r="1081" spans="1:55" s="23" customFormat="1" ht="25.5">
      <c r="A1081" s="7">
        <v>1035</v>
      </c>
      <c r="B1081" s="7">
        <v>92</v>
      </c>
      <c r="C1081" s="21">
        <v>43934</v>
      </c>
      <c r="D1081" s="5" t="s">
        <v>168</v>
      </c>
      <c r="E1081" s="13">
        <v>26222.36</v>
      </c>
      <c r="F1081" s="19" t="s">
        <v>50</v>
      </c>
      <c r="G1081" s="29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</row>
    <row r="1082" spans="1:55" s="23" customFormat="1" ht="25.5">
      <c r="A1082" s="7">
        <v>1036</v>
      </c>
      <c r="B1082" s="7">
        <v>93</v>
      </c>
      <c r="C1082" s="21">
        <v>43934</v>
      </c>
      <c r="D1082" s="5" t="s">
        <v>337</v>
      </c>
      <c r="E1082" s="13">
        <v>262996.67</v>
      </c>
      <c r="F1082" s="19" t="s">
        <v>50</v>
      </c>
      <c r="G1082" s="29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</row>
    <row r="1083" spans="1:55" s="23" customFormat="1" ht="15.75">
      <c r="A1083" s="41" t="s">
        <v>355</v>
      </c>
      <c r="B1083" s="42"/>
      <c r="C1083" s="43"/>
      <c r="D1083" s="25">
        <f>SUM(E1067:E1074)</f>
        <v>2283425.02</v>
      </c>
      <c r="E1083" s="25">
        <f>SUM(E1075:E1082)</f>
        <v>414939.82999999996</v>
      </c>
      <c r="F1083" s="25">
        <v>0</v>
      </c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</row>
    <row r="1084" spans="1:55" s="23" customFormat="1" ht="28.5">
      <c r="A1084" s="7">
        <v>1037</v>
      </c>
      <c r="B1084" s="7">
        <v>94</v>
      </c>
      <c r="C1084" s="21">
        <v>43935</v>
      </c>
      <c r="D1084" s="5" t="s">
        <v>10</v>
      </c>
      <c r="E1084" s="13">
        <v>180000</v>
      </c>
      <c r="F1084" s="19" t="s">
        <v>9</v>
      </c>
      <c r="G1084" s="29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</row>
    <row r="1085" spans="1:55" s="23" customFormat="1" ht="25.5">
      <c r="A1085" s="7">
        <v>1038</v>
      </c>
      <c r="B1085" s="7">
        <v>95</v>
      </c>
      <c r="C1085" s="21">
        <v>43935</v>
      </c>
      <c r="D1085" s="5" t="s">
        <v>44</v>
      </c>
      <c r="E1085" s="13">
        <v>26680.92</v>
      </c>
      <c r="F1085" s="19" t="s">
        <v>47</v>
      </c>
      <c r="G1085" s="29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</row>
    <row r="1086" spans="1:55" s="23" customFormat="1" ht="28.5">
      <c r="A1086" s="7">
        <v>1039</v>
      </c>
      <c r="B1086" s="7">
        <v>96</v>
      </c>
      <c r="C1086" s="21">
        <v>43935</v>
      </c>
      <c r="D1086" s="5" t="s">
        <v>146</v>
      </c>
      <c r="E1086" s="13">
        <v>49656.13</v>
      </c>
      <c r="F1086" s="19" t="s">
        <v>47</v>
      </c>
      <c r="G1086" s="29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</row>
    <row r="1087" spans="1:55" s="23" customFormat="1" ht="28.5">
      <c r="A1087" s="7">
        <v>1040</v>
      </c>
      <c r="B1087" s="7">
        <v>97</v>
      </c>
      <c r="C1087" s="21">
        <v>43935</v>
      </c>
      <c r="D1087" s="5" t="s">
        <v>146</v>
      </c>
      <c r="E1087" s="13">
        <v>34278.75</v>
      </c>
      <c r="F1087" s="19" t="s">
        <v>47</v>
      </c>
      <c r="G1087" s="29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</row>
    <row r="1088" spans="1:55" s="23" customFormat="1" ht="25.5">
      <c r="A1088" s="7">
        <v>1041</v>
      </c>
      <c r="B1088" s="7">
        <v>98</v>
      </c>
      <c r="C1088" s="21">
        <v>43935</v>
      </c>
      <c r="D1088" s="5" t="s">
        <v>141</v>
      </c>
      <c r="E1088" s="13">
        <v>61250.18</v>
      </c>
      <c r="F1088" s="19" t="s">
        <v>47</v>
      </c>
      <c r="G1088" s="29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</row>
    <row r="1089" spans="1:55" s="23" customFormat="1" ht="25.5">
      <c r="A1089" s="7">
        <v>1042</v>
      </c>
      <c r="B1089" s="7">
        <v>99</v>
      </c>
      <c r="C1089" s="21">
        <v>43935</v>
      </c>
      <c r="D1089" s="5" t="s">
        <v>141</v>
      </c>
      <c r="E1089" s="13">
        <v>75882.52</v>
      </c>
      <c r="F1089" s="19" t="s">
        <v>47</v>
      </c>
      <c r="G1089" s="29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</row>
    <row r="1090" spans="1:55" s="23" customFormat="1" ht="25.5">
      <c r="A1090" s="7">
        <v>1043</v>
      </c>
      <c r="B1090" s="7">
        <v>100</v>
      </c>
      <c r="C1090" s="21">
        <v>43935</v>
      </c>
      <c r="D1090" s="5" t="s">
        <v>147</v>
      </c>
      <c r="E1090" s="13">
        <v>182983.89</v>
      </c>
      <c r="F1090" s="19" t="s">
        <v>47</v>
      </c>
      <c r="G1090" s="29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</row>
    <row r="1091" spans="1:55" s="23" customFormat="1" ht="25.5">
      <c r="A1091" s="7">
        <v>1044</v>
      </c>
      <c r="B1091" s="7">
        <v>101</v>
      </c>
      <c r="C1091" s="21">
        <v>43935</v>
      </c>
      <c r="D1091" s="5" t="s">
        <v>147</v>
      </c>
      <c r="E1091" s="13">
        <v>305948.13</v>
      </c>
      <c r="F1091" s="19" t="s">
        <v>47</v>
      </c>
      <c r="G1091" s="29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</row>
    <row r="1092" spans="1:55" s="23" customFormat="1" ht="25.5">
      <c r="A1092" s="7">
        <v>1045</v>
      </c>
      <c r="B1092" s="7">
        <v>102</v>
      </c>
      <c r="C1092" s="21">
        <v>43935</v>
      </c>
      <c r="D1092" s="5" t="s">
        <v>45</v>
      </c>
      <c r="E1092" s="13">
        <v>82878.84</v>
      </c>
      <c r="F1092" s="19" t="s">
        <v>47</v>
      </c>
      <c r="G1092" s="29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</row>
    <row r="1093" spans="1:55" s="23" customFormat="1" ht="25.5">
      <c r="A1093" s="7">
        <v>1046</v>
      </c>
      <c r="B1093" s="7">
        <v>103</v>
      </c>
      <c r="C1093" s="21">
        <v>43935</v>
      </c>
      <c r="D1093" s="5" t="s">
        <v>45</v>
      </c>
      <c r="E1093" s="13">
        <v>113635.19</v>
      </c>
      <c r="F1093" s="19" t="s">
        <v>47</v>
      </c>
      <c r="G1093" s="29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</row>
    <row r="1094" spans="1:55" s="23" customFormat="1" ht="25.5">
      <c r="A1094" s="7">
        <v>1047</v>
      </c>
      <c r="B1094" s="7">
        <v>104</v>
      </c>
      <c r="C1094" s="21">
        <v>43935</v>
      </c>
      <c r="D1094" s="5" t="s">
        <v>185</v>
      </c>
      <c r="E1094" s="13">
        <v>29980.66</v>
      </c>
      <c r="F1094" s="19" t="s">
        <v>47</v>
      </c>
      <c r="G1094" s="29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</row>
    <row r="1095" spans="1:55" s="23" customFormat="1" ht="25.5">
      <c r="A1095" s="7">
        <v>1048</v>
      </c>
      <c r="B1095" s="7">
        <v>105</v>
      </c>
      <c r="C1095" s="21">
        <v>43935</v>
      </c>
      <c r="D1095" s="5" t="s">
        <v>44</v>
      </c>
      <c r="E1095" s="13">
        <v>145483.31</v>
      </c>
      <c r="F1095" s="19" t="s">
        <v>47</v>
      </c>
      <c r="G1095" s="29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</row>
    <row r="1096" spans="1:55" s="23" customFormat="1" ht="25.5">
      <c r="A1096" s="7">
        <v>1049</v>
      </c>
      <c r="B1096" s="7">
        <v>106</v>
      </c>
      <c r="C1096" s="21">
        <v>43935</v>
      </c>
      <c r="D1096" s="5" t="s">
        <v>44</v>
      </c>
      <c r="E1096" s="13">
        <v>206607.02</v>
      </c>
      <c r="F1096" s="19" t="s">
        <v>47</v>
      </c>
      <c r="G1096" s="29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</row>
    <row r="1097" spans="1:55" s="23" customFormat="1" ht="25.5">
      <c r="A1097" s="7">
        <v>1050</v>
      </c>
      <c r="B1097" s="7">
        <v>107</v>
      </c>
      <c r="C1097" s="21">
        <v>43935</v>
      </c>
      <c r="D1097" s="5" t="s">
        <v>54</v>
      </c>
      <c r="E1097" s="13">
        <v>227491.34</v>
      </c>
      <c r="F1097" s="19" t="s">
        <v>47</v>
      </c>
      <c r="G1097" s="29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</row>
    <row r="1098" spans="1:55" s="23" customFormat="1" ht="28.5">
      <c r="A1098" s="7">
        <v>1051</v>
      </c>
      <c r="B1098" s="7">
        <v>108</v>
      </c>
      <c r="C1098" s="21">
        <v>43935</v>
      </c>
      <c r="D1098" s="5" t="s">
        <v>55</v>
      </c>
      <c r="E1098" s="13">
        <v>34581.04</v>
      </c>
      <c r="F1098" s="19" t="s">
        <v>47</v>
      </c>
      <c r="G1098" s="29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</row>
    <row r="1099" spans="1:55" s="23" customFormat="1" ht="25.5">
      <c r="A1099" s="7">
        <v>1052</v>
      </c>
      <c r="B1099" s="7">
        <v>109</v>
      </c>
      <c r="C1099" s="21">
        <v>43935</v>
      </c>
      <c r="D1099" s="5" t="s">
        <v>56</v>
      </c>
      <c r="E1099" s="13">
        <v>19173.45</v>
      </c>
      <c r="F1099" s="19" t="s">
        <v>47</v>
      </c>
      <c r="G1099" s="29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</row>
    <row r="1100" spans="1:55" s="23" customFormat="1" ht="25.5">
      <c r="A1100" s="7">
        <v>1053</v>
      </c>
      <c r="B1100" s="7">
        <v>110</v>
      </c>
      <c r="C1100" s="21">
        <v>43935</v>
      </c>
      <c r="D1100" s="5" t="s">
        <v>57</v>
      </c>
      <c r="E1100" s="13">
        <v>49334.75</v>
      </c>
      <c r="F1100" s="19" t="s">
        <v>47</v>
      </c>
      <c r="G1100" s="29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</row>
    <row r="1101" spans="1:55" s="23" customFormat="1" ht="25.5">
      <c r="A1101" s="7">
        <v>1054</v>
      </c>
      <c r="B1101" s="7">
        <v>111</v>
      </c>
      <c r="C1101" s="21">
        <v>43935</v>
      </c>
      <c r="D1101" s="5" t="s">
        <v>58</v>
      </c>
      <c r="E1101" s="13">
        <v>36854.12</v>
      </c>
      <c r="F1101" s="19" t="s">
        <v>47</v>
      </c>
      <c r="G1101" s="29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</row>
    <row r="1102" spans="1:55" s="23" customFormat="1" ht="25.5">
      <c r="A1102" s="7">
        <v>1055</v>
      </c>
      <c r="B1102" s="7">
        <v>112</v>
      </c>
      <c r="C1102" s="21">
        <v>43935</v>
      </c>
      <c r="D1102" s="5" t="s">
        <v>59</v>
      </c>
      <c r="E1102" s="13">
        <v>32215.02</v>
      </c>
      <c r="F1102" s="19" t="s">
        <v>47</v>
      </c>
      <c r="G1102" s="29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</row>
    <row r="1103" spans="1:55" s="23" customFormat="1" ht="25.5">
      <c r="A1103" s="7">
        <v>1056</v>
      </c>
      <c r="B1103" s="7">
        <v>113</v>
      </c>
      <c r="C1103" s="21">
        <v>43935</v>
      </c>
      <c r="D1103" s="5" t="s">
        <v>44</v>
      </c>
      <c r="E1103" s="13">
        <v>6670.23</v>
      </c>
      <c r="F1103" s="19" t="s">
        <v>50</v>
      </c>
      <c r="G1103" s="29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</row>
    <row r="1104" spans="1:55" s="23" customFormat="1" ht="25.5">
      <c r="A1104" s="7">
        <v>1057</v>
      </c>
      <c r="B1104" s="7">
        <v>114</v>
      </c>
      <c r="C1104" s="21">
        <v>43935</v>
      </c>
      <c r="D1104" s="5" t="s">
        <v>45</v>
      </c>
      <c r="E1104" s="13">
        <v>36225.05</v>
      </c>
      <c r="F1104" s="19" t="s">
        <v>50</v>
      </c>
      <c r="G1104" s="29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</row>
    <row r="1105" spans="1:55" s="23" customFormat="1" ht="25.5">
      <c r="A1105" s="7">
        <v>1058</v>
      </c>
      <c r="B1105" s="7">
        <v>115</v>
      </c>
      <c r="C1105" s="21">
        <v>43935</v>
      </c>
      <c r="D1105" s="5" t="s">
        <v>185</v>
      </c>
      <c r="E1105" s="13">
        <v>5828.59</v>
      </c>
      <c r="F1105" s="19" t="s">
        <v>50</v>
      </c>
      <c r="G1105" s="29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</row>
    <row r="1106" spans="1:55" s="23" customFormat="1" ht="25.5">
      <c r="A1106" s="7">
        <v>1059</v>
      </c>
      <c r="B1106" s="7">
        <v>116</v>
      </c>
      <c r="C1106" s="21">
        <v>43935</v>
      </c>
      <c r="D1106" s="5" t="s">
        <v>44</v>
      </c>
      <c r="E1106" s="13">
        <v>64903.71</v>
      </c>
      <c r="F1106" s="19" t="s">
        <v>50</v>
      </c>
      <c r="G1106" s="29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</row>
    <row r="1107" spans="1:55" s="23" customFormat="1" ht="25.5">
      <c r="A1107" s="7">
        <v>1060</v>
      </c>
      <c r="B1107" s="7">
        <v>117</v>
      </c>
      <c r="C1107" s="21">
        <v>43935</v>
      </c>
      <c r="D1107" s="5" t="s">
        <v>54</v>
      </c>
      <c r="E1107" s="13">
        <v>44226.99</v>
      </c>
      <c r="F1107" s="19" t="s">
        <v>50</v>
      </c>
      <c r="G1107" s="29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</row>
    <row r="1108" spans="1:55" s="23" customFormat="1" ht="28.5">
      <c r="A1108" s="7">
        <v>1061</v>
      </c>
      <c r="B1108" s="7">
        <v>118</v>
      </c>
      <c r="C1108" s="21">
        <v>43935</v>
      </c>
      <c r="D1108" s="5" t="s">
        <v>55</v>
      </c>
      <c r="E1108" s="13">
        <v>6722.96</v>
      </c>
      <c r="F1108" s="19" t="s">
        <v>50</v>
      </c>
      <c r="G1108" s="29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</row>
    <row r="1109" spans="1:55" s="23" customFormat="1" ht="25.5">
      <c r="A1109" s="7">
        <v>1062</v>
      </c>
      <c r="B1109" s="7">
        <v>119</v>
      </c>
      <c r="C1109" s="21">
        <v>43935</v>
      </c>
      <c r="D1109" s="5" t="s">
        <v>56</v>
      </c>
      <c r="E1109" s="13">
        <v>3727.55</v>
      </c>
      <c r="F1109" s="19" t="s">
        <v>50</v>
      </c>
      <c r="G1109" s="29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</row>
    <row r="1110" spans="1:55" s="23" customFormat="1" ht="25.5">
      <c r="A1110" s="7">
        <v>1063</v>
      </c>
      <c r="B1110" s="7">
        <v>120</v>
      </c>
      <c r="C1110" s="21">
        <v>43935</v>
      </c>
      <c r="D1110" s="5" t="s">
        <v>57</v>
      </c>
      <c r="E1110" s="13">
        <v>9591.25</v>
      </c>
      <c r="F1110" s="19" t="s">
        <v>50</v>
      </c>
      <c r="G1110" s="29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</row>
    <row r="1111" spans="1:55" s="23" customFormat="1" ht="25.5">
      <c r="A1111" s="7">
        <v>1064</v>
      </c>
      <c r="B1111" s="7">
        <v>121</v>
      </c>
      <c r="C1111" s="21">
        <v>43935</v>
      </c>
      <c r="D1111" s="5" t="s">
        <v>58</v>
      </c>
      <c r="E1111" s="13">
        <v>7164.88</v>
      </c>
      <c r="F1111" s="19" t="s">
        <v>50</v>
      </c>
      <c r="G1111" s="29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</row>
    <row r="1112" spans="1:55" s="23" customFormat="1" ht="25.5">
      <c r="A1112" s="7">
        <v>1065</v>
      </c>
      <c r="B1112" s="7">
        <v>122</v>
      </c>
      <c r="C1112" s="21">
        <v>43935</v>
      </c>
      <c r="D1112" s="5" t="s">
        <v>59</v>
      </c>
      <c r="E1112" s="13">
        <v>6262.98</v>
      </c>
      <c r="F1112" s="19" t="s">
        <v>50</v>
      </c>
      <c r="G1112" s="29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</row>
    <row r="1113" spans="1:55" s="23" customFormat="1" ht="15.75">
      <c r="A1113" s="41" t="s">
        <v>356</v>
      </c>
      <c r="B1113" s="42"/>
      <c r="C1113" s="43"/>
      <c r="D1113" s="25">
        <f>SUM(E1084:E1102)</f>
        <v>1894915.2600000002</v>
      </c>
      <c r="E1113" s="25">
        <f>SUM(E1103:E1112)</f>
        <v>191324.18999999997</v>
      </c>
      <c r="F1113" s="25">
        <v>0</v>
      </c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</row>
    <row r="1114" spans="1:55" s="23" customFormat="1" ht="15.75">
      <c r="A1114" s="7">
        <v>1066</v>
      </c>
      <c r="B1114" s="7">
        <v>123</v>
      </c>
      <c r="C1114" s="21">
        <v>43937</v>
      </c>
      <c r="D1114" s="5" t="s">
        <v>104</v>
      </c>
      <c r="E1114" s="13">
        <v>448967</v>
      </c>
      <c r="F1114" s="19" t="s">
        <v>9</v>
      </c>
      <c r="G1114" s="29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</row>
    <row r="1115" spans="1:55" s="23" customFormat="1" ht="15.75">
      <c r="A1115" s="7">
        <v>1067</v>
      </c>
      <c r="B1115" s="7">
        <v>124</v>
      </c>
      <c r="C1115" s="21">
        <v>43937</v>
      </c>
      <c r="D1115" s="5" t="s">
        <v>357</v>
      </c>
      <c r="E1115" s="13">
        <v>388955</v>
      </c>
      <c r="F1115" s="19" t="s">
        <v>9</v>
      </c>
      <c r="G1115" s="29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</row>
    <row r="1116" spans="1:55" s="23" customFormat="1" ht="15.75">
      <c r="A1116" s="7">
        <v>1068</v>
      </c>
      <c r="B1116" s="7">
        <v>125</v>
      </c>
      <c r="C1116" s="21">
        <v>43937</v>
      </c>
      <c r="D1116" s="5" t="s">
        <v>358</v>
      </c>
      <c r="E1116" s="13">
        <v>611045</v>
      </c>
      <c r="F1116" s="19" t="s">
        <v>9</v>
      </c>
      <c r="G1116" s="29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</row>
    <row r="1117" spans="1:55" s="23" customFormat="1" ht="28.5">
      <c r="A1117" s="7">
        <v>1069</v>
      </c>
      <c r="B1117" s="7">
        <v>126</v>
      </c>
      <c r="C1117" s="21">
        <v>43937</v>
      </c>
      <c r="D1117" s="5" t="s">
        <v>10</v>
      </c>
      <c r="E1117" s="13">
        <v>95000</v>
      </c>
      <c r="F1117" s="19" t="s">
        <v>9</v>
      </c>
      <c r="G1117" s="29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</row>
    <row r="1118" spans="1:55" s="23" customFormat="1" ht="25.5">
      <c r="A1118" s="7">
        <v>1070</v>
      </c>
      <c r="B1118" s="7">
        <v>127</v>
      </c>
      <c r="C1118" s="21">
        <v>43937</v>
      </c>
      <c r="D1118" s="5" t="s">
        <v>359</v>
      </c>
      <c r="E1118" s="13">
        <v>108800</v>
      </c>
      <c r="F1118" s="19" t="s">
        <v>29</v>
      </c>
      <c r="G1118" s="29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</row>
    <row r="1119" spans="1:55" s="23" customFormat="1" ht="25.5">
      <c r="A1119" s="7">
        <v>1071</v>
      </c>
      <c r="B1119" s="7">
        <v>128</v>
      </c>
      <c r="C1119" s="21">
        <v>43937</v>
      </c>
      <c r="D1119" s="5" t="s">
        <v>129</v>
      </c>
      <c r="E1119" s="13">
        <v>193404.07</v>
      </c>
      <c r="F1119" s="19" t="s">
        <v>47</v>
      </c>
      <c r="G1119" s="29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</row>
    <row r="1120" spans="1:55" s="23" customFormat="1" ht="25.5">
      <c r="A1120" s="7">
        <v>1072</v>
      </c>
      <c r="B1120" s="7">
        <v>129</v>
      </c>
      <c r="C1120" s="21">
        <v>43937</v>
      </c>
      <c r="D1120" s="5" t="s">
        <v>360</v>
      </c>
      <c r="E1120" s="13">
        <v>99329.39</v>
      </c>
      <c r="F1120" s="19" t="s">
        <v>47</v>
      </c>
      <c r="G1120" s="29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</row>
    <row r="1121" spans="1:55" s="23" customFormat="1" ht="25.5">
      <c r="A1121" s="7">
        <v>1073</v>
      </c>
      <c r="B1121" s="7">
        <v>130</v>
      </c>
      <c r="C1121" s="21">
        <v>43937</v>
      </c>
      <c r="D1121" s="5" t="s">
        <v>152</v>
      </c>
      <c r="E1121" s="13">
        <v>343032.44</v>
      </c>
      <c r="F1121" s="19" t="s">
        <v>47</v>
      </c>
      <c r="G1121" s="29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</row>
    <row r="1122" spans="1:55" s="23" customFormat="1" ht="25.5">
      <c r="A1122" s="7">
        <v>1074</v>
      </c>
      <c r="B1122" s="7">
        <v>131</v>
      </c>
      <c r="C1122" s="21">
        <v>43937</v>
      </c>
      <c r="D1122" s="5" t="s">
        <v>152</v>
      </c>
      <c r="E1122" s="13">
        <v>568061.96</v>
      </c>
      <c r="F1122" s="19" t="s">
        <v>47</v>
      </c>
      <c r="G1122" s="29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</row>
    <row r="1123" spans="1:55" s="23" customFormat="1" ht="28.5">
      <c r="A1123" s="7">
        <v>1075</v>
      </c>
      <c r="B1123" s="7">
        <v>132</v>
      </c>
      <c r="C1123" s="21">
        <v>43937</v>
      </c>
      <c r="D1123" s="5" t="s">
        <v>99</v>
      </c>
      <c r="E1123" s="13">
        <v>12072.11</v>
      </c>
      <c r="F1123" s="19" t="s">
        <v>47</v>
      </c>
      <c r="G1123" s="29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</row>
    <row r="1124" spans="1:55" s="23" customFormat="1" ht="28.5">
      <c r="A1124" s="7">
        <v>1076</v>
      </c>
      <c r="B1124" s="7">
        <v>133</v>
      </c>
      <c r="C1124" s="21">
        <v>43937</v>
      </c>
      <c r="D1124" s="5" t="s">
        <v>99</v>
      </c>
      <c r="E1124" s="13">
        <v>213018.25</v>
      </c>
      <c r="F1124" s="19" t="s">
        <v>47</v>
      </c>
      <c r="G1124" s="29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</row>
    <row r="1125" spans="1:55" s="23" customFormat="1" ht="25.5">
      <c r="A1125" s="7">
        <v>1077</v>
      </c>
      <c r="B1125" s="7">
        <v>134</v>
      </c>
      <c r="C1125" s="21">
        <v>43937</v>
      </c>
      <c r="D1125" s="5" t="s">
        <v>46</v>
      </c>
      <c r="E1125" s="13">
        <v>30338</v>
      </c>
      <c r="F1125" s="19" t="s">
        <v>47</v>
      </c>
      <c r="G1125" s="29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</row>
    <row r="1126" spans="1:55" s="23" customFormat="1" ht="25.5">
      <c r="A1126" s="7">
        <v>1078</v>
      </c>
      <c r="B1126" s="7">
        <v>135</v>
      </c>
      <c r="C1126" s="21">
        <v>43937</v>
      </c>
      <c r="D1126" s="5" t="s">
        <v>143</v>
      </c>
      <c r="E1126" s="13">
        <v>102880.9</v>
      </c>
      <c r="F1126" s="19" t="s">
        <v>47</v>
      </c>
      <c r="G1126" s="29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</row>
    <row r="1127" spans="1:55" s="23" customFormat="1" ht="25.5">
      <c r="A1127" s="7">
        <v>1079</v>
      </c>
      <c r="B1127" s="7">
        <v>136</v>
      </c>
      <c r="C1127" s="21">
        <v>43937</v>
      </c>
      <c r="D1127" s="5" t="s">
        <v>143</v>
      </c>
      <c r="E1127" s="13">
        <v>174030.96</v>
      </c>
      <c r="F1127" s="19" t="s">
        <v>47</v>
      </c>
      <c r="G1127" s="29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</row>
    <row r="1128" spans="1:55" s="23" customFormat="1" ht="25.5">
      <c r="A1128" s="7">
        <v>1080</v>
      </c>
      <c r="B1128" s="7">
        <v>137</v>
      </c>
      <c r="C1128" s="21">
        <v>43937</v>
      </c>
      <c r="D1128" s="5" t="s">
        <v>94</v>
      </c>
      <c r="E1128" s="13">
        <v>34535.83</v>
      </c>
      <c r="F1128" s="19" t="s">
        <v>47</v>
      </c>
      <c r="G1128" s="29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</row>
    <row r="1129" spans="1:55" s="23" customFormat="1" ht="25.5">
      <c r="A1129" s="7">
        <v>1081</v>
      </c>
      <c r="B1129" s="7">
        <v>138</v>
      </c>
      <c r="C1129" s="21">
        <v>43937</v>
      </c>
      <c r="D1129" s="5" t="s">
        <v>36</v>
      </c>
      <c r="E1129" s="13">
        <v>77605.15</v>
      </c>
      <c r="F1129" s="19" t="s">
        <v>47</v>
      </c>
      <c r="G1129" s="29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</row>
    <row r="1130" spans="1:55" s="23" customFormat="1" ht="25.5">
      <c r="A1130" s="7">
        <v>1082</v>
      </c>
      <c r="B1130" s="7">
        <v>139</v>
      </c>
      <c r="C1130" s="21">
        <v>43937</v>
      </c>
      <c r="D1130" s="5" t="s">
        <v>361</v>
      </c>
      <c r="E1130" s="13">
        <v>60112.64</v>
      </c>
      <c r="F1130" s="19" t="s">
        <v>47</v>
      </c>
      <c r="G1130" s="29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</row>
    <row r="1131" spans="1:55" s="23" customFormat="1" ht="25.5">
      <c r="A1131" s="7">
        <v>1083</v>
      </c>
      <c r="B1131" s="7">
        <v>140</v>
      </c>
      <c r="C1131" s="21">
        <v>43937</v>
      </c>
      <c r="D1131" s="5" t="s">
        <v>95</v>
      </c>
      <c r="E1131" s="13">
        <v>47635.17</v>
      </c>
      <c r="F1131" s="19" t="s">
        <v>47</v>
      </c>
      <c r="G1131" s="29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</row>
    <row r="1132" spans="1:55" s="23" customFormat="1" ht="25.5">
      <c r="A1132" s="7">
        <v>1084</v>
      </c>
      <c r="B1132" s="7">
        <v>141</v>
      </c>
      <c r="C1132" s="21">
        <v>43937</v>
      </c>
      <c r="D1132" s="5" t="s">
        <v>96</v>
      </c>
      <c r="E1132" s="13">
        <v>96298.45</v>
      </c>
      <c r="F1132" s="19" t="s">
        <v>47</v>
      </c>
      <c r="G1132" s="29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</row>
    <row r="1133" spans="1:55" s="23" customFormat="1" ht="25.5">
      <c r="A1133" s="7">
        <v>1085</v>
      </c>
      <c r="B1133" s="7">
        <v>142</v>
      </c>
      <c r="C1133" s="21">
        <v>43937</v>
      </c>
      <c r="D1133" s="5" t="s">
        <v>97</v>
      </c>
      <c r="E1133" s="13">
        <v>45682.74</v>
      </c>
      <c r="F1133" s="19" t="s">
        <v>47</v>
      </c>
      <c r="G1133" s="29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</row>
    <row r="1134" spans="1:55" s="23" customFormat="1" ht="25.5">
      <c r="A1134" s="7">
        <v>1086</v>
      </c>
      <c r="B1134" s="7">
        <v>143</v>
      </c>
      <c r="C1134" s="21">
        <v>43937</v>
      </c>
      <c r="D1134" s="5" t="s">
        <v>98</v>
      </c>
      <c r="E1134" s="13">
        <v>49252.62</v>
      </c>
      <c r="F1134" s="19" t="s">
        <v>47</v>
      </c>
      <c r="G1134" s="29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</row>
    <row r="1135" spans="1:55" s="23" customFormat="1" ht="25.5">
      <c r="A1135" s="7">
        <v>1087</v>
      </c>
      <c r="B1135" s="7">
        <v>144</v>
      </c>
      <c r="C1135" s="21">
        <v>43937</v>
      </c>
      <c r="D1135" s="5" t="s">
        <v>60</v>
      </c>
      <c r="E1135" s="13">
        <v>29539.45</v>
      </c>
      <c r="F1135" s="19" t="s">
        <v>47</v>
      </c>
      <c r="G1135" s="29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</row>
    <row r="1136" spans="1:55" s="23" customFormat="1" ht="25.5">
      <c r="A1136" s="7">
        <v>1088</v>
      </c>
      <c r="B1136" s="7">
        <v>145</v>
      </c>
      <c r="C1136" s="21">
        <v>43937</v>
      </c>
      <c r="D1136" s="5" t="s">
        <v>44</v>
      </c>
      <c r="E1136" s="13">
        <v>74913.03</v>
      </c>
      <c r="F1136" s="19" t="s">
        <v>47</v>
      </c>
      <c r="G1136" s="29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</row>
    <row r="1137" spans="1:55" s="23" customFormat="1" ht="25.5">
      <c r="A1137" s="7">
        <v>1089</v>
      </c>
      <c r="B1137" s="7">
        <v>146</v>
      </c>
      <c r="C1137" s="21">
        <v>43937</v>
      </c>
      <c r="D1137" s="5" t="s">
        <v>44</v>
      </c>
      <c r="E1137" s="13">
        <v>114132.12</v>
      </c>
      <c r="F1137" s="19" t="s">
        <v>47</v>
      </c>
      <c r="G1137" s="29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</row>
    <row r="1138" spans="1:55" s="23" customFormat="1" ht="25.5">
      <c r="A1138" s="7">
        <v>1090</v>
      </c>
      <c r="B1138" s="7">
        <v>147</v>
      </c>
      <c r="C1138" s="21">
        <v>43937</v>
      </c>
      <c r="D1138" s="5" t="s">
        <v>32</v>
      </c>
      <c r="E1138" s="13">
        <v>40188.19</v>
      </c>
      <c r="F1138" s="19" t="s">
        <v>47</v>
      </c>
      <c r="G1138" s="29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</row>
    <row r="1139" spans="1:55" s="23" customFormat="1" ht="25.5">
      <c r="A1139" s="7">
        <v>1091</v>
      </c>
      <c r="B1139" s="7">
        <v>148</v>
      </c>
      <c r="C1139" s="21">
        <v>43937</v>
      </c>
      <c r="D1139" s="5" t="s">
        <v>33</v>
      </c>
      <c r="E1139" s="13">
        <v>30874.43</v>
      </c>
      <c r="F1139" s="19" t="s">
        <v>47</v>
      </c>
      <c r="G1139" s="29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</row>
    <row r="1140" spans="1:55" s="23" customFormat="1" ht="28.5">
      <c r="A1140" s="7">
        <v>1092</v>
      </c>
      <c r="B1140" s="7">
        <v>149</v>
      </c>
      <c r="C1140" s="21">
        <v>43937</v>
      </c>
      <c r="D1140" s="5" t="s">
        <v>251</v>
      </c>
      <c r="E1140" s="13">
        <v>53153.73</v>
      </c>
      <c r="F1140" s="19" t="s">
        <v>47</v>
      </c>
      <c r="G1140" s="29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</row>
    <row r="1141" spans="1:55" s="23" customFormat="1" ht="28.5">
      <c r="A1141" s="7">
        <v>1093</v>
      </c>
      <c r="B1141" s="7">
        <v>150</v>
      </c>
      <c r="C1141" s="21">
        <v>43937</v>
      </c>
      <c r="D1141" s="5" t="s">
        <v>251</v>
      </c>
      <c r="E1141" s="13">
        <v>256085.5</v>
      </c>
      <c r="F1141" s="19" t="s">
        <v>47</v>
      </c>
      <c r="G1141" s="29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</row>
    <row r="1142" spans="1:55" s="23" customFormat="1" ht="28.5">
      <c r="A1142" s="7">
        <v>1094</v>
      </c>
      <c r="B1142" s="7">
        <v>151</v>
      </c>
      <c r="C1142" s="21">
        <v>43937</v>
      </c>
      <c r="D1142" s="5" t="s">
        <v>65</v>
      </c>
      <c r="E1142" s="13">
        <v>48524.89</v>
      </c>
      <c r="F1142" s="19" t="s">
        <v>47</v>
      </c>
      <c r="G1142" s="29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</row>
    <row r="1143" spans="1:55" s="23" customFormat="1" ht="15.75">
      <c r="A1143" s="7">
        <v>1095</v>
      </c>
      <c r="B1143" s="7">
        <v>152</v>
      </c>
      <c r="C1143" s="21">
        <v>43937</v>
      </c>
      <c r="D1143" s="5" t="s">
        <v>359</v>
      </c>
      <c r="E1143" s="13">
        <v>19200</v>
      </c>
      <c r="F1143" s="19" t="s">
        <v>49</v>
      </c>
      <c r="G1143" s="29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</row>
    <row r="1144" spans="1:55" s="23" customFormat="1" ht="25.5">
      <c r="A1144" s="7">
        <v>1096</v>
      </c>
      <c r="B1144" s="7">
        <v>153</v>
      </c>
      <c r="C1144" s="21">
        <v>43937</v>
      </c>
      <c r="D1144" s="5" t="s">
        <v>46</v>
      </c>
      <c r="E1144" s="13">
        <v>5592.45</v>
      </c>
      <c r="F1144" s="19" t="s">
        <v>50</v>
      </c>
      <c r="G1144" s="29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</row>
    <row r="1145" spans="1:55" s="23" customFormat="1" ht="25.5">
      <c r="A1145" s="7">
        <v>1097</v>
      </c>
      <c r="B1145" s="7">
        <v>154</v>
      </c>
      <c r="C1145" s="21">
        <v>43937</v>
      </c>
      <c r="D1145" s="5" t="s">
        <v>143</v>
      </c>
      <c r="E1145" s="13">
        <v>51045.44</v>
      </c>
      <c r="F1145" s="19" t="s">
        <v>50</v>
      </c>
      <c r="G1145" s="29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</row>
    <row r="1146" spans="1:55" s="23" customFormat="1" ht="25.5">
      <c r="A1146" s="7">
        <v>1098</v>
      </c>
      <c r="B1146" s="7">
        <v>155</v>
      </c>
      <c r="C1146" s="21">
        <v>43937</v>
      </c>
      <c r="D1146" s="5" t="s">
        <v>94</v>
      </c>
      <c r="E1146" s="13">
        <v>6714.17</v>
      </c>
      <c r="F1146" s="19" t="s">
        <v>50</v>
      </c>
      <c r="G1146" s="29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</row>
    <row r="1147" spans="1:55" s="23" customFormat="1" ht="25.5">
      <c r="A1147" s="7">
        <v>1099</v>
      </c>
      <c r="B1147" s="7">
        <v>156</v>
      </c>
      <c r="C1147" s="21">
        <v>43937</v>
      </c>
      <c r="D1147" s="5" t="s">
        <v>36</v>
      </c>
      <c r="E1147" s="13">
        <v>15087.35</v>
      </c>
      <c r="F1147" s="19" t="s">
        <v>50</v>
      </c>
      <c r="G1147" s="29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</row>
    <row r="1148" spans="1:55" s="23" customFormat="1" ht="25.5">
      <c r="A1148" s="7">
        <v>1100</v>
      </c>
      <c r="B1148" s="7">
        <v>157</v>
      </c>
      <c r="C1148" s="21">
        <v>43937</v>
      </c>
      <c r="D1148" s="5" t="s">
        <v>361</v>
      </c>
      <c r="E1148" s="13">
        <v>11686.61</v>
      </c>
      <c r="F1148" s="19" t="s">
        <v>50</v>
      </c>
      <c r="G1148" s="29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</row>
    <row r="1149" spans="1:55" s="23" customFormat="1" ht="25.5">
      <c r="A1149" s="7">
        <v>1101</v>
      </c>
      <c r="B1149" s="7">
        <v>158</v>
      </c>
      <c r="C1149" s="21">
        <v>43937</v>
      </c>
      <c r="D1149" s="5" t="s">
        <v>95</v>
      </c>
      <c r="E1149" s="13">
        <v>9260.84</v>
      </c>
      <c r="F1149" s="19" t="s">
        <v>50</v>
      </c>
      <c r="G1149" s="29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</row>
    <row r="1150" spans="1:55" s="23" customFormat="1" ht="25.5">
      <c r="A1150" s="7">
        <v>1102</v>
      </c>
      <c r="B1150" s="7">
        <v>159</v>
      </c>
      <c r="C1150" s="21">
        <v>43937</v>
      </c>
      <c r="D1150" s="5" t="s">
        <v>96</v>
      </c>
      <c r="E1150" s="13">
        <v>18721.55</v>
      </c>
      <c r="F1150" s="19" t="s">
        <v>50</v>
      </c>
      <c r="G1150" s="29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</row>
    <row r="1151" spans="1:55" s="23" customFormat="1" ht="25.5">
      <c r="A1151" s="7">
        <v>1103</v>
      </c>
      <c r="B1151" s="7">
        <v>160</v>
      </c>
      <c r="C1151" s="21">
        <v>43937</v>
      </c>
      <c r="D1151" s="5" t="s">
        <v>97</v>
      </c>
      <c r="E1151" s="13">
        <v>8881.26</v>
      </c>
      <c r="F1151" s="19" t="s">
        <v>50</v>
      </c>
      <c r="G1151" s="29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</row>
    <row r="1152" spans="1:55" s="23" customFormat="1" ht="25.5">
      <c r="A1152" s="7">
        <v>1104</v>
      </c>
      <c r="B1152" s="7">
        <v>161</v>
      </c>
      <c r="C1152" s="21">
        <v>43937</v>
      </c>
      <c r="D1152" s="5" t="s">
        <v>98</v>
      </c>
      <c r="E1152" s="13">
        <v>9575.29</v>
      </c>
      <c r="F1152" s="19" t="s">
        <v>50</v>
      </c>
      <c r="G1152" s="29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</row>
    <row r="1153" spans="1:55" s="23" customFormat="1" ht="25.5">
      <c r="A1153" s="7">
        <v>1105</v>
      </c>
      <c r="B1153" s="7">
        <v>162</v>
      </c>
      <c r="C1153" s="21">
        <v>43937</v>
      </c>
      <c r="D1153" s="5" t="s">
        <v>60</v>
      </c>
      <c r="E1153" s="13">
        <v>5742.82</v>
      </c>
      <c r="F1153" s="19" t="s">
        <v>50</v>
      </c>
      <c r="G1153" s="29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</row>
    <row r="1154" spans="1:55" s="23" customFormat="1" ht="25.5">
      <c r="A1154" s="7">
        <v>1106</v>
      </c>
      <c r="B1154" s="7">
        <v>163</v>
      </c>
      <c r="C1154" s="21">
        <v>43937</v>
      </c>
      <c r="D1154" s="5" t="s">
        <v>44</v>
      </c>
      <c r="E1154" s="13">
        <v>36752.6</v>
      </c>
      <c r="F1154" s="19" t="s">
        <v>50</v>
      </c>
      <c r="G1154" s="29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</row>
    <row r="1155" spans="1:55" s="23" customFormat="1" ht="25.5">
      <c r="A1155" s="7">
        <v>1107</v>
      </c>
      <c r="B1155" s="7">
        <v>164</v>
      </c>
      <c r="C1155" s="21">
        <v>43937</v>
      </c>
      <c r="D1155" s="5" t="s">
        <v>32</v>
      </c>
      <c r="E1155" s="13">
        <v>7813.06</v>
      </c>
      <c r="F1155" s="19" t="s">
        <v>50</v>
      </c>
      <c r="G1155" s="29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</row>
    <row r="1156" spans="1:55" s="23" customFormat="1" ht="25.5">
      <c r="A1156" s="7">
        <v>1108</v>
      </c>
      <c r="B1156" s="7">
        <v>165</v>
      </c>
      <c r="C1156" s="21">
        <v>43937</v>
      </c>
      <c r="D1156" s="5" t="s">
        <v>33</v>
      </c>
      <c r="E1156" s="13">
        <v>6002.35</v>
      </c>
      <c r="F1156" s="19" t="s">
        <v>50</v>
      </c>
      <c r="G1156" s="29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</row>
    <row r="1157" spans="1:55" s="23" customFormat="1" ht="28.5">
      <c r="A1157" s="7">
        <v>1109</v>
      </c>
      <c r="B1157" s="7">
        <v>166</v>
      </c>
      <c r="C1157" s="21">
        <v>43937</v>
      </c>
      <c r="D1157" s="5" t="s">
        <v>251</v>
      </c>
      <c r="E1157" s="13">
        <v>57004.6</v>
      </c>
      <c r="F1157" s="19" t="s">
        <v>50</v>
      </c>
      <c r="G1157" s="29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</row>
    <row r="1158" spans="1:55" s="23" customFormat="1" ht="28.5">
      <c r="A1158" s="7">
        <v>1110</v>
      </c>
      <c r="B1158" s="7">
        <v>167</v>
      </c>
      <c r="C1158" s="21">
        <v>43937</v>
      </c>
      <c r="D1158" s="5" t="s">
        <v>65</v>
      </c>
      <c r="E1158" s="13">
        <v>9433.81</v>
      </c>
      <c r="F1158" s="19" t="s">
        <v>50</v>
      </c>
      <c r="G1158" s="29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</row>
    <row r="1159" spans="1:55" s="23" customFormat="1" ht="25.5">
      <c r="A1159" s="7">
        <v>1111</v>
      </c>
      <c r="B1159" s="7">
        <v>168</v>
      </c>
      <c r="C1159" s="21">
        <v>43937</v>
      </c>
      <c r="D1159" s="5" t="s">
        <v>129</v>
      </c>
      <c r="E1159" s="13">
        <v>34130.13</v>
      </c>
      <c r="F1159" s="19" t="s">
        <v>50</v>
      </c>
      <c r="G1159" s="29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</row>
    <row r="1160" spans="1:55" s="23" customFormat="1" ht="25.5">
      <c r="A1160" s="7">
        <v>1112</v>
      </c>
      <c r="B1160" s="7">
        <v>169</v>
      </c>
      <c r="C1160" s="21">
        <v>43937</v>
      </c>
      <c r="D1160" s="5" t="s">
        <v>360</v>
      </c>
      <c r="E1160" s="13">
        <v>17528.71</v>
      </c>
      <c r="F1160" s="19" t="s">
        <v>50</v>
      </c>
      <c r="G1160" s="29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</row>
    <row r="1161" spans="1:55" s="23" customFormat="1" ht="15.75">
      <c r="A1161" s="41" t="s">
        <v>362</v>
      </c>
      <c r="B1161" s="42"/>
      <c r="C1161" s="43"/>
      <c r="D1161" s="25">
        <f>SUM(E1114:E1142)</f>
        <v>4447469.0200000005</v>
      </c>
      <c r="E1161" s="25">
        <f>SUM(E1143:E1160)</f>
        <v>330173.04000000004</v>
      </c>
      <c r="F1161" s="25">
        <v>0</v>
      </c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</row>
    <row r="1162" spans="1:55" s="23" customFormat="1" ht="28.5">
      <c r="A1162" s="7">
        <v>1113</v>
      </c>
      <c r="B1162" s="7">
        <v>170</v>
      </c>
      <c r="C1162" s="21">
        <v>43942</v>
      </c>
      <c r="D1162" s="5" t="s">
        <v>89</v>
      </c>
      <c r="E1162" s="13">
        <v>566308.12</v>
      </c>
      <c r="F1162" s="19" t="s">
        <v>9</v>
      </c>
      <c r="G1162" s="29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</row>
    <row r="1163" spans="1:55" s="23" customFormat="1" ht="25.5">
      <c r="A1163" s="7">
        <v>1114</v>
      </c>
      <c r="B1163" s="7">
        <v>171</v>
      </c>
      <c r="C1163" s="21">
        <v>43942</v>
      </c>
      <c r="D1163" s="5" t="s">
        <v>181</v>
      </c>
      <c r="E1163" s="13">
        <v>88428.05</v>
      </c>
      <c r="F1163" s="19" t="s">
        <v>47</v>
      </c>
      <c r="G1163" s="29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</row>
    <row r="1164" spans="1:55" s="23" customFormat="1" ht="25.5">
      <c r="A1164" s="7">
        <v>1115</v>
      </c>
      <c r="B1164" s="7">
        <v>172</v>
      </c>
      <c r="C1164" s="21">
        <v>43942</v>
      </c>
      <c r="D1164" s="5" t="s">
        <v>241</v>
      </c>
      <c r="E1164" s="13">
        <v>146937.59</v>
      </c>
      <c r="F1164" s="19" t="s">
        <v>47</v>
      </c>
      <c r="G1164" s="29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</row>
    <row r="1165" spans="1:55" s="23" customFormat="1" ht="25.5">
      <c r="A1165" s="7">
        <v>1116</v>
      </c>
      <c r="B1165" s="7">
        <v>173</v>
      </c>
      <c r="C1165" s="21">
        <v>43942</v>
      </c>
      <c r="D1165" s="5" t="s">
        <v>148</v>
      </c>
      <c r="E1165" s="13">
        <v>50976.55</v>
      </c>
      <c r="F1165" s="19" t="s">
        <v>47</v>
      </c>
      <c r="G1165" s="29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</row>
    <row r="1166" spans="1:55" s="23" customFormat="1" ht="25.5">
      <c r="A1166" s="7">
        <v>1117</v>
      </c>
      <c r="B1166" s="7">
        <v>174</v>
      </c>
      <c r="C1166" s="21">
        <v>43942</v>
      </c>
      <c r="D1166" s="5" t="s">
        <v>60</v>
      </c>
      <c r="E1166" s="13">
        <v>35022.26</v>
      </c>
      <c r="F1166" s="19" t="s">
        <v>47</v>
      </c>
      <c r="G1166" s="29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</row>
    <row r="1167" spans="1:55" s="23" customFormat="1" ht="25.5">
      <c r="A1167" s="7">
        <v>1118</v>
      </c>
      <c r="B1167" s="7">
        <v>175</v>
      </c>
      <c r="C1167" s="21">
        <v>43942</v>
      </c>
      <c r="D1167" s="5" t="s">
        <v>151</v>
      </c>
      <c r="E1167" s="13">
        <v>55721.32</v>
      </c>
      <c r="F1167" s="19" t="s">
        <v>47</v>
      </c>
      <c r="G1167" s="29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</row>
    <row r="1168" spans="1:55" s="23" customFormat="1" ht="25.5">
      <c r="A1168" s="7">
        <v>1119</v>
      </c>
      <c r="B1168" s="7">
        <v>176</v>
      </c>
      <c r="C1168" s="21">
        <v>43942</v>
      </c>
      <c r="D1168" s="5" t="s">
        <v>301</v>
      </c>
      <c r="E1168" s="13">
        <v>589846.52</v>
      </c>
      <c r="F1168" s="19" t="s">
        <v>47</v>
      </c>
      <c r="G1168" s="29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</row>
    <row r="1169" spans="1:55" s="23" customFormat="1" ht="25.5">
      <c r="A1169" s="7">
        <v>1120</v>
      </c>
      <c r="B1169" s="7">
        <v>177</v>
      </c>
      <c r="C1169" s="21">
        <v>43942</v>
      </c>
      <c r="D1169" s="5" t="s">
        <v>301</v>
      </c>
      <c r="E1169" s="13">
        <v>999498.82</v>
      </c>
      <c r="F1169" s="19" t="s">
        <v>47</v>
      </c>
      <c r="G1169" s="29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</row>
    <row r="1170" spans="1:55" s="23" customFormat="1" ht="25.5">
      <c r="A1170" s="7">
        <v>1121</v>
      </c>
      <c r="B1170" s="7">
        <v>178</v>
      </c>
      <c r="C1170" s="21">
        <v>43942</v>
      </c>
      <c r="D1170" s="5" t="s">
        <v>143</v>
      </c>
      <c r="E1170" s="13">
        <v>153148.42</v>
      </c>
      <c r="F1170" s="19" t="s">
        <v>47</v>
      </c>
      <c r="G1170" s="29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</row>
    <row r="1171" spans="1:55" s="23" customFormat="1" ht="25.5">
      <c r="A1171" s="7">
        <v>1122</v>
      </c>
      <c r="B1171" s="7">
        <v>179</v>
      </c>
      <c r="C1171" s="21">
        <v>43942</v>
      </c>
      <c r="D1171" s="5" t="s">
        <v>143</v>
      </c>
      <c r="E1171" s="13">
        <v>234620.48</v>
      </c>
      <c r="F1171" s="19" t="s">
        <v>47</v>
      </c>
      <c r="G1171" s="29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</row>
    <row r="1172" spans="1:55" s="23" customFormat="1" ht="25.5">
      <c r="A1172" s="7">
        <v>1123</v>
      </c>
      <c r="B1172" s="7">
        <v>180</v>
      </c>
      <c r="C1172" s="21">
        <v>43942</v>
      </c>
      <c r="D1172" s="5" t="s">
        <v>87</v>
      </c>
      <c r="E1172" s="13">
        <v>201286.66</v>
      </c>
      <c r="F1172" s="19" t="s">
        <v>47</v>
      </c>
      <c r="G1172" s="29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</row>
    <row r="1173" spans="1:55" s="23" customFormat="1" ht="25.5">
      <c r="A1173" s="7">
        <v>1124</v>
      </c>
      <c r="B1173" s="7">
        <v>181</v>
      </c>
      <c r="C1173" s="21">
        <v>43942</v>
      </c>
      <c r="D1173" s="5" t="s">
        <v>87</v>
      </c>
      <c r="E1173" s="13">
        <v>444426.12</v>
      </c>
      <c r="F1173" s="19" t="s">
        <v>47</v>
      </c>
      <c r="G1173" s="29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</row>
    <row r="1174" spans="1:55" s="23" customFormat="1" ht="25.5">
      <c r="A1174" s="7">
        <v>1125</v>
      </c>
      <c r="B1174" s="7">
        <v>182</v>
      </c>
      <c r="C1174" s="21">
        <v>43942</v>
      </c>
      <c r="D1174" s="5" t="s">
        <v>87</v>
      </c>
      <c r="E1174" s="13">
        <v>266833.64</v>
      </c>
      <c r="F1174" s="19" t="s">
        <v>47</v>
      </c>
      <c r="G1174" s="29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</row>
    <row r="1175" spans="1:55" s="23" customFormat="1" ht="25.5">
      <c r="A1175" s="7">
        <v>1126</v>
      </c>
      <c r="B1175" s="7">
        <v>183</v>
      </c>
      <c r="C1175" s="21">
        <v>43942</v>
      </c>
      <c r="D1175" s="5" t="s">
        <v>87</v>
      </c>
      <c r="E1175" s="13">
        <v>225039.95</v>
      </c>
      <c r="F1175" s="19" t="s">
        <v>47</v>
      </c>
      <c r="G1175" s="29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</row>
    <row r="1176" spans="1:55" s="23" customFormat="1" ht="25.5">
      <c r="A1176" s="7">
        <v>1127</v>
      </c>
      <c r="B1176" s="7">
        <v>184</v>
      </c>
      <c r="C1176" s="21">
        <v>43942</v>
      </c>
      <c r="D1176" s="5" t="s">
        <v>44</v>
      </c>
      <c r="E1176" s="13">
        <v>90229.56</v>
      </c>
      <c r="F1176" s="19" t="s">
        <v>47</v>
      </c>
      <c r="G1176" s="29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</row>
    <row r="1177" spans="1:55" s="23" customFormat="1" ht="25.5">
      <c r="A1177" s="7">
        <v>1128</v>
      </c>
      <c r="B1177" s="7">
        <v>185</v>
      </c>
      <c r="C1177" s="21">
        <v>43942</v>
      </c>
      <c r="D1177" s="5" t="s">
        <v>44</v>
      </c>
      <c r="E1177" s="13">
        <v>126931.76</v>
      </c>
      <c r="F1177" s="19" t="s">
        <v>47</v>
      </c>
      <c r="G1177" s="29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</row>
    <row r="1178" spans="1:55" s="23" customFormat="1" ht="25.5">
      <c r="A1178" s="7">
        <v>1129</v>
      </c>
      <c r="B1178" s="7">
        <v>186</v>
      </c>
      <c r="C1178" s="21">
        <v>43942</v>
      </c>
      <c r="D1178" s="5" t="s">
        <v>240</v>
      </c>
      <c r="E1178" s="13">
        <v>9097.68</v>
      </c>
      <c r="F1178" s="19" t="s">
        <v>47</v>
      </c>
      <c r="G1178" s="29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</row>
    <row r="1179" spans="1:55" s="23" customFormat="1" ht="25.5">
      <c r="A1179" s="7">
        <v>1130</v>
      </c>
      <c r="B1179" s="7">
        <v>187</v>
      </c>
      <c r="C1179" s="21">
        <v>43942</v>
      </c>
      <c r="D1179" s="5" t="s">
        <v>44</v>
      </c>
      <c r="E1179" s="13">
        <v>42218.71</v>
      </c>
      <c r="F1179" s="19" t="s">
        <v>50</v>
      </c>
      <c r="G1179" s="29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</row>
    <row r="1180" spans="1:55" s="23" customFormat="1" ht="25.5">
      <c r="A1180" s="7">
        <v>1131</v>
      </c>
      <c r="B1180" s="7">
        <v>188</v>
      </c>
      <c r="C1180" s="21">
        <v>43942</v>
      </c>
      <c r="D1180" s="5" t="s">
        <v>301</v>
      </c>
      <c r="E1180" s="13">
        <v>295080.33</v>
      </c>
      <c r="F1180" s="19" t="s">
        <v>50</v>
      </c>
      <c r="G1180" s="29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</row>
    <row r="1181" spans="1:55" s="23" customFormat="1" ht="25.5">
      <c r="A1181" s="7">
        <v>1132</v>
      </c>
      <c r="B1181" s="7">
        <v>189</v>
      </c>
      <c r="C1181" s="21">
        <v>43942</v>
      </c>
      <c r="D1181" s="5" t="s">
        <v>143</v>
      </c>
      <c r="E1181" s="13">
        <v>71480.63</v>
      </c>
      <c r="F1181" s="19" t="s">
        <v>50</v>
      </c>
      <c r="G1181" s="29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</row>
    <row r="1182" spans="1:55" s="23" customFormat="1" ht="25.5">
      <c r="A1182" s="7">
        <v>1133</v>
      </c>
      <c r="B1182" s="7">
        <v>190</v>
      </c>
      <c r="C1182" s="21">
        <v>43942</v>
      </c>
      <c r="D1182" s="5" t="s">
        <v>240</v>
      </c>
      <c r="E1182" s="13">
        <v>1768.7</v>
      </c>
      <c r="F1182" s="19" t="s">
        <v>50</v>
      </c>
      <c r="G1182" s="29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</row>
    <row r="1183" spans="1:55" s="23" customFormat="1" ht="25.5">
      <c r="A1183" s="7">
        <v>1134</v>
      </c>
      <c r="B1183" s="7">
        <v>191</v>
      </c>
      <c r="C1183" s="21">
        <v>43942</v>
      </c>
      <c r="D1183" s="5" t="s">
        <v>241</v>
      </c>
      <c r="E1183" s="13">
        <v>28566.4</v>
      </c>
      <c r="F1183" s="19" t="s">
        <v>50</v>
      </c>
      <c r="G1183" s="29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</row>
    <row r="1184" spans="1:55" s="23" customFormat="1" ht="25.5">
      <c r="A1184" s="7">
        <v>1135</v>
      </c>
      <c r="B1184" s="7">
        <v>192</v>
      </c>
      <c r="C1184" s="21">
        <v>43942</v>
      </c>
      <c r="D1184" s="5" t="s">
        <v>148</v>
      </c>
      <c r="E1184" s="13">
        <v>9910.45</v>
      </c>
      <c r="F1184" s="19" t="s">
        <v>50</v>
      </c>
      <c r="G1184" s="29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</row>
    <row r="1185" spans="1:55" s="23" customFormat="1" ht="25.5">
      <c r="A1185" s="7">
        <v>1136</v>
      </c>
      <c r="B1185" s="7">
        <v>193</v>
      </c>
      <c r="C1185" s="21">
        <v>43942</v>
      </c>
      <c r="D1185" s="5" t="s">
        <v>60</v>
      </c>
      <c r="E1185" s="13">
        <v>6808.74</v>
      </c>
      <c r="F1185" s="19" t="s">
        <v>50</v>
      </c>
      <c r="G1185" s="29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</row>
    <row r="1186" spans="1:55" s="23" customFormat="1" ht="25.5">
      <c r="A1186" s="7">
        <v>1137</v>
      </c>
      <c r="B1186" s="7">
        <v>194</v>
      </c>
      <c r="C1186" s="21">
        <v>43942</v>
      </c>
      <c r="D1186" s="5" t="s">
        <v>151</v>
      </c>
      <c r="E1186" s="13">
        <v>10832.88</v>
      </c>
      <c r="F1186" s="19" t="s">
        <v>50</v>
      </c>
      <c r="G1186" s="29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</row>
    <row r="1187" spans="1:55" s="23" customFormat="1" ht="25.5">
      <c r="A1187" s="7">
        <v>1138</v>
      </c>
      <c r="B1187" s="7">
        <v>195</v>
      </c>
      <c r="C1187" s="21">
        <v>43942</v>
      </c>
      <c r="D1187" s="5" t="s">
        <v>181</v>
      </c>
      <c r="E1187" s="13">
        <v>15604.95</v>
      </c>
      <c r="F1187" s="19" t="s">
        <v>50</v>
      </c>
      <c r="G1187" s="29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</row>
    <row r="1188" spans="1:55" s="23" customFormat="1" ht="15.75">
      <c r="A1188" s="44" t="s">
        <v>363</v>
      </c>
      <c r="B1188" s="45"/>
      <c r="C1188" s="46"/>
      <c r="D1188" s="27">
        <f>SUM(E1162:E1178)</f>
        <v>4284353.5</v>
      </c>
      <c r="E1188" s="27">
        <f>SUM(E1179:E1187)</f>
        <v>482271.7900000001</v>
      </c>
      <c r="F1188" s="27">
        <v>0</v>
      </c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</row>
    <row r="1189" spans="1:55" s="23" customFormat="1" ht="15.75">
      <c r="A1189" s="7">
        <v>1139</v>
      </c>
      <c r="B1189" s="7">
        <v>196</v>
      </c>
      <c r="C1189" s="21">
        <v>43944</v>
      </c>
      <c r="D1189" s="5" t="s">
        <v>14</v>
      </c>
      <c r="E1189" s="13">
        <v>415000</v>
      </c>
      <c r="F1189" s="19" t="s">
        <v>9</v>
      </c>
      <c r="G1189" s="29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</row>
    <row r="1190" spans="1:55" s="23" customFormat="1" ht="42.75">
      <c r="A1190" s="7">
        <v>1140</v>
      </c>
      <c r="B1190" s="7">
        <v>197</v>
      </c>
      <c r="C1190" s="21">
        <v>43944</v>
      </c>
      <c r="D1190" s="5" t="s">
        <v>199</v>
      </c>
      <c r="E1190" s="13">
        <v>64339991.55</v>
      </c>
      <c r="F1190" s="19" t="s">
        <v>29</v>
      </c>
      <c r="G1190" s="29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</row>
    <row r="1191" spans="1:55" s="23" customFormat="1" ht="25.5">
      <c r="A1191" s="7">
        <v>1141</v>
      </c>
      <c r="B1191" s="7">
        <v>198</v>
      </c>
      <c r="C1191" s="21">
        <v>43944</v>
      </c>
      <c r="D1191" s="5" t="s">
        <v>364</v>
      </c>
      <c r="E1191" s="13">
        <v>108800</v>
      </c>
      <c r="F1191" s="19" t="s">
        <v>29</v>
      </c>
      <c r="G1191" s="29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</row>
    <row r="1192" spans="1:55" s="23" customFormat="1" ht="25.5">
      <c r="A1192" s="7">
        <v>1142</v>
      </c>
      <c r="B1192" s="7">
        <v>199</v>
      </c>
      <c r="C1192" s="21">
        <v>43944</v>
      </c>
      <c r="D1192" s="5" t="s">
        <v>130</v>
      </c>
      <c r="E1192" s="13">
        <v>118805.66</v>
      </c>
      <c r="F1192" s="19" t="s">
        <v>47</v>
      </c>
      <c r="G1192" s="29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</row>
    <row r="1193" spans="1:55" s="23" customFormat="1" ht="25.5">
      <c r="A1193" s="7">
        <v>1143</v>
      </c>
      <c r="B1193" s="7">
        <v>200</v>
      </c>
      <c r="C1193" s="21">
        <v>43944</v>
      </c>
      <c r="D1193" s="5" t="s">
        <v>193</v>
      </c>
      <c r="E1193" s="13">
        <v>13701.86</v>
      </c>
      <c r="F1193" s="19" t="s">
        <v>47</v>
      </c>
      <c r="G1193" s="29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</row>
    <row r="1194" spans="1:55" s="23" customFormat="1" ht="25.5">
      <c r="A1194" s="7">
        <v>1144</v>
      </c>
      <c r="B1194" s="7">
        <v>201</v>
      </c>
      <c r="C1194" s="21">
        <v>43944</v>
      </c>
      <c r="D1194" s="5" t="s">
        <v>243</v>
      </c>
      <c r="E1194" s="13">
        <v>91235.48</v>
      </c>
      <c r="F1194" s="19" t="s">
        <v>47</v>
      </c>
      <c r="G1194" s="29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</row>
    <row r="1195" spans="1:55" s="23" customFormat="1" ht="25.5">
      <c r="A1195" s="7">
        <v>1145</v>
      </c>
      <c r="B1195" s="7">
        <v>202</v>
      </c>
      <c r="C1195" s="21">
        <v>43944</v>
      </c>
      <c r="D1195" s="5" t="s">
        <v>244</v>
      </c>
      <c r="E1195" s="13">
        <v>43759.99</v>
      </c>
      <c r="F1195" s="19" t="s">
        <v>47</v>
      </c>
      <c r="G1195" s="29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</row>
    <row r="1196" spans="1:55" s="23" customFormat="1" ht="25.5">
      <c r="A1196" s="7">
        <v>1146</v>
      </c>
      <c r="B1196" s="7">
        <v>203</v>
      </c>
      <c r="C1196" s="21">
        <v>43944</v>
      </c>
      <c r="D1196" s="5" t="s">
        <v>245</v>
      </c>
      <c r="E1196" s="13">
        <v>8297.18</v>
      </c>
      <c r="F1196" s="19" t="s">
        <v>47</v>
      </c>
      <c r="G1196" s="29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</row>
    <row r="1197" spans="1:55" s="23" customFormat="1" ht="25.5">
      <c r="A1197" s="7">
        <v>1147</v>
      </c>
      <c r="B1197" s="7">
        <v>204</v>
      </c>
      <c r="C1197" s="21">
        <v>43944</v>
      </c>
      <c r="D1197" s="5" t="s">
        <v>246</v>
      </c>
      <c r="E1197" s="13">
        <v>9512.25</v>
      </c>
      <c r="F1197" s="19" t="s">
        <v>47</v>
      </c>
      <c r="G1197" s="29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</row>
    <row r="1198" spans="1:55" s="23" customFormat="1" ht="25.5">
      <c r="A1198" s="7">
        <v>1148</v>
      </c>
      <c r="B1198" s="7">
        <v>205</v>
      </c>
      <c r="C1198" s="21">
        <v>43944</v>
      </c>
      <c r="D1198" s="5" t="s">
        <v>165</v>
      </c>
      <c r="E1198" s="13">
        <v>103019.56</v>
      </c>
      <c r="F1198" s="19" t="s">
        <v>47</v>
      </c>
      <c r="G1198" s="29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</row>
    <row r="1199" spans="1:55" s="23" customFormat="1" ht="25.5">
      <c r="A1199" s="7">
        <v>1149</v>
      </c>
      <c r="B1199" s="7">
        <v>206</v>
      </c>
      <c r="C1199" s="21">
        <v>43944</v>
      </c>
      <c r="D1199" s="5" t="s">
        <v>46</v>
      </c>
      <c r="E1199" s="13">
        <v>32380.16</v>
      </c>
      <c r="F1199" s="19" t="s">
        <v>47</v>
      </c>
      <c r="G1199" s="29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</row>
    <row r="1200" spans="1:55" s="23" customFormat="1" ht="42.75">
      <c r="A1200" s="7">
        <v>1150</v>
      </c>
      <c r="B1200" s="7">
        <v>207</v>
      </c>
      <c r="C1200" s="21">
        <v>43944</v>
      </c>
      <c r="D1200" s="5" t="s">
        <v>199</v>
      </c>
      <c r="E1200" s="13">
        <v>10419767.01</v>
      </c>
      <c r="F1200" s="19" t="s">
        <v>49</v>
      </c>
      <c r="G1200" s="29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</row>
    <row r="1201" spans="1:55" s="23" customFormat="1" ht="15.75">
      <c r="A1201" s="7">
        <v>1151</v>
      </c>
      <c r="B1201" s="7">
        <v>208</v>
      </c>
      <c r="C1201" s="21">
        <v>43944</v>
      </c>
      <c r="D1201" s="5" t="s">
        <v>364</v>
      </c>
      <c r="E1201" s="13">
        <v>19200</v>
      </c>
      <c r="F1201" s="19" t="s">
        <v>49</v>
      </c>
      <c r="G1201" s="29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</row>
    <row r="1202" spans="1:55" s="23" customFormat="1" ht="25.5">
      <c r="A1202" s="7">
        <v>1152</v>
      </c>
      <c r="B1202" s="7">
        <v>209</v>
      </c>
      <c r="C1202" s="21">
        <v>43944</v>
      </c>
      <c r="D1202" s="5" t="s">
        <v>165</v>
      </c>
      <c r="E1202" s="13">
        <v>18990.44</v>
      </c>
      <c r="F1202" s="19" t="s">
        <v>50</v>
      </c>
      <c r="G1202" s="29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</row>
    <row r="1203" spans="1:55" s="23" customFormat="1" ht="25.5">
      <c r="A1203" s="7">
        <v>1153</v>
      </c>
      <c r="B1203" s="7">
        <v>210</v>
      </c>
      <c r="C1203" s="21">
        <v>43944</v>
      </c>
      <c r="D1203" s="5" t="s">
        <v>46</v>
      </c>
      <c r="E1203" s="13">
        <v>6295.09</v>
      </c>
      <c r="F1203" s="19" t="s">
        <v>50</v>
      </c>
      <c r="G1203" s="29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</row>
    <row r="1204" spans="1:55" s="23" customFormat="1" ht="25.5">
      <c r="A1204" s="7">
        <v>1154</v>
      </c>
      <c r="B1204" s="7">
        <v>211</v>
      </c>
      <c r="C1204" s="21">
        <v>43944</v>
      </c>
      <c r="D1204" s="5" t="s">
        <v>130</v>
      </c>
      <c r="E1204" s="13">
        <v>23097.22</v>
      </c>
      <c r="F1204" s="19" t="s">
        <v>50</v>
      </c>
      <c r="G1204" s="29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</row>
    <row r="1205" spans="1:55" s="23" customFormat="1" ht="25.5">
      <c r="A1205" s="7">
        <v>1155</v>
      </c>
      <c r="B1205" s="7">
        <v>212</v>
      </c>
      <c r="C1205" s="21">
        <v>43944</v>
      </c>
      <c r="D1205" s="5" t="s">
        <v>243</v>
      </c>
      <c r="E1205" s="13">
        <v>17737.25</v>
      </c>
      <c r="F1205" s="19" t="s">
        <v>50</v>
      </c>
      <c r="G1205" s="29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</row>
    <row r="1206" spans="1:55" s="23" customFormat="1" ht="25.5">
      <c r="A1206" s="7">
        <v>1156</v>
      </c>
      <c r="B1206" s="7">
        <v>213</v>
      </c>
      <c r="C1206" s="21">
        <v>43944</v>
      </c>
      <c r="D1206" s="5" t="s">
        <v>244</v>
      </c>
      <c r="E1206" s="13">
        <v>8507.46</v>
      </c>
      <c r="F1206" s="19" t="s">
        <v>50</v>
      </c>
      <c r="G1206" s="29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</row>
    <row r="1207" spans="1:55" s="23" customFormat="1" ht="25.5">
      <c r="A1207" s="7">
        <v>1157</v>
      </c>
      <c r="B1207" s="7">
        <v>214</v>
      </c>
      <c r="C1207" s="21">
        <v>43944</v>
      </c>
      <c r="D1207" s="5" t="s">
        <v>245</v>
      </c>
      <c r="E1207" s="13">
        <v>1613.07</v>
      </c>
      <c r="F1207" s="19" t="s">
        <v>50</v>
      </c>
      <c r="G1207" s="29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</row>
    <row r="1208" spans="1:55" s="23" customFormat="1" ht="25.5">
      <c r="A1208" s="7">
        <v>1158</v>
      </c>
      <c r="B1208" s="7">
        <v>215</v>
      </c>
      <c r="C1208" s="21">
        <v>43944</v>
      </c>
      <c r="D1208" s="5" t="s">
        <v>246</v>
      </c>
      <c r="E1208" s="13">
        <v>1849.29</v>
      </c>
      <c r="F1208" s="19" t="s">
        <v>50</v>
      </c>
      <c r="G1208" s="29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</row>
    <row r="1209" spans="1:55" s="23" customFormat="1" ht="25.5">
      <c r="A1209" s="7">
        <v>1159</v>
      </c>
      <c r="B1209" s="7">
        <v>216</v>
      </c>
      <c r="C1209" s="21">
        <v>43944</v>
      </c>
      <c r="D1209" s="5" t="s">
        <v>193</v>
      </c>
      <c r="E1209" s="13">
        <v>2417.97</v>
      </c>
      <c r="F1209" s="19" t="s">
        <v>50</v>
      </c>
      <c r="G1209" s="29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</row>
    <row r="1210" spans="1:55" s="23" customFormat="1" ht="15.75">
      <c r="A1210" s="41" t="s">
        <v>365</v>
      </c>
      <c r="B1210" s="42"/>
      <c r="C1210" s="43"/>
      <c r="D1210" s="25">
        <f>SUM(E1189:E1199)</f>
        <v>65284503.68999999</v>
      </c>
      <c r="E1210" s="25">
        <f>SUM(E1200:E1209)</f>
        <v>10519474.8</v>
      </c>
      <c r="F1210" s="25">
        <v>0</v>
      </c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</row>
    <row r="1211" spans="1:55" s="23" customFormat="1" ht="15.75">
      <c r="A1211" s="7">
        <v>1160</v>
      </c>
      <c r="B1211" s="7">
        <v>217</v>
      </c>
      <c r="C1211" s="21">
        <v>43949</v>
      </c>
      <c r="D1211" s="5" t="s">
        <v>124</v>
      </c>
      <c r="E1211" s="13">
        <v>3576023.93</v>
      </c>
      <c r="F1211" s="19" t="s">
        <v>9</v>
      </c>
      <c r="G1211" s="29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</row>
    <row r="1212" spans="1:55" s="23" customFormat="1" ht="25.5">
      <c r="A1212" s="7">
        <v>1161</v>
      </c>
      <c r="B1212" s="7">
        <v>218</v>
      </c>
      <c r="C1212" s="21">
        <v>43949</v>
      </c>
      <c r="D1212" s="5" t="s">
        <v>27</v>
      </c>
      <c r="E1212" s="13">
        <v>1253070</v>
      </c>
      <c r="F1212" s="19" t="s">
        <v>29</v>
      </c>
      <c r="G1212" s="29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</row>
    <row r="1213" spans="1:55" s="23" customFormat="1" ht="25.5">
      <c r="A1213" s="7">
        <v>1162</v>
      </c>
      <c r="B1213" s="7">
        <v>219</v>
      </c>
      <c r="C1213" s="21">
        <v>43949</v>
      </c>
      <c r="D1213" s="5" t="s">
        <v>172</v>
      </c>
      <c r="E1213" s="13">
        <v>131025.86</v>
      </c>
      <c r="F1213" s="19" t="s">
        <v>47</v>
      </c>
      <c r="G1213" s="29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</row>
    <row r="1214" spans="1:55" s="23" customFormat="1" ht="25.5">
      <c r="A1214" s="7">
        <v>1163</v>
      </c>
      <c r="B1214" s="7">
        <v>220</v>
      </c>
      <c r="C1214" s="21">
        <v>43949</v>
      </c>
      <c r="D1214" s="5" t="s">
        <v>165</v>
      </c>
      <c r="E1214" s="13">
        <v>1939.48</v>
      </c>
      <c r="F1214" s="19" t="s">
        <v>47</v>
      </c>
      <c r="G1214" s="29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</row>
    <row r="1215" spans="1:55" s="23" customFormat="1" ht="25.5">
      <c r="A1215" s="7">
        <v>1164</v>
      </c>
      <c r="B1215" s="7">
        <v>221</v>
      </c>
      <c r="C1215" s="21">
        <v>43949</v>
      </c>
      <c r="D1215" s="5" t="s">
        <v>165</v>
      </c>
      <c r="E1215" s="13">
        <v>442198</v>
      </c>
      <c r="F1215" s="19" t="s">
        <v>47</v>
      </c>
      <c r="G1215" s="29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</row>
    <row r="1216" spans="1:55" s="23" customFormat="1" ht="42.75">
      <c r="A1216" s="7">
        <v>1165</v>
      </c>
      <c r="B1216" s="7">
        <v>222</v>
      </c>
      <c r="C1216" s="21">
        <v>43949</v>
      </c>
      <c r="D1216" s="5" t="s">
        <v>199</v>
      </c>
      <c r="E1216" s="13">
        <v>16922.81</v>
      </c>
      <c r="F1216" s="19" t="s">
        <v>47</v>
      </c>
      <c r="G1216" s="29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</row>
    <row r="1217" spans="1:55" s="23" customFormat="1" ht="42.75">
      <c r="A1217" s="7">
        <v>1166</v>
      </c>
      <c r="B1217" s="7">
        <v>223</v>
      </c>
      <c r="C1217" s="21">
        <v>43949</v>
      </c>
      <c r="D1217" s="5" t="s">
        <v>199</v>
      </c>
      <c r="E1217" s="13">
        <v>168132.98</v>
      </c>
      <c r="F1217" s="19" t="s">
        <v>47</v>
      </c>
      <c r="G1217" s="29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</row>
    <row r="1218" spans="1:55" s="23" customFormat="1" ht="25.5">
      <c r="A1218" s="7">
        <v>1167</v>
      </c>
      <c r="B1218" s="7">
        <v>224</v>
      </c>
      <c r="C1218" s="21">
        <v>43949</v>
      </c>
      <c r="D1218" s="5" t="s">
        <v>337</v>
      </c>
      <c r="E1218" s="13">
        <v>2985968.71</v>
      </c>
      <c r="F1218" s="19" t="s">
        <v>47</v>
      </c>
      <c r="G1218" s="29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</row>
    <row r="1219" spans="1:55" s="23" customFormat="1" ht="25.5">
      <c r="A1219" s="7">
        <v>1168</v>
      </c>
      <c r="B1219" s="7">
        <v>225</v>
      </c>
      <c r="C1219" s="21">
        <v>43949</v>
      </c>
      <c r="D1219" s="5" t="s">
        <v>366</v>
      </c>
      <c r="E1219" s="13">
        <v>3748826.36</v>
      </c>
      <c r="F1219" s="19" t="s">
        <v>47</v>
      </c>
      <c r="G1219" s="29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</row>
    <row r="1220" spans="1:55" s="23" customFormat="1" ht="25.5">
      <c r="A1220" s="7">
        <v>1169</v>
      </c>
      <c r="B1220" s="7">
        <v>226</v>
      </c>
      <c r="C1220" s="21">
        <v>43949</v>
      </c>
      <c r="D1220" s="5" t="s">
        <v>247</v>
      </c>
      <c r="E1220" s="13">
        <v>28350.77</v>
      </c>
      <c r="F1220" s="19" t="s">
        <v>47</v>
      </c>
      <c r="G1220" s="29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</row>
    <row r="1221" spans="1:55" s="23" customFormat="1" ht="25.5">
      <c r="A1221" s="7">
        <v>1170</v>
      </c>
      <c r="B1221" s="7">
        <v>227</v>
      </c>
      <c r="C1221" s="21">
        <v>43949</v>
      </c>
      <c r="D1221" s="5" t="s">
        <v>249</v>
      </c>
      <c r="E1221" s="13">
        <v>28975.67</v>
      </c>
      <c r="F1221" s="19" t="s">
        <v>47</v>
      </c>
      <c r="G1221" s="29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</row>
    <row r="1222" spans="1:55" s="23" customFormat="1" ht="25.5">
      <c r="A1222" s="7">
        <v>1171</v>
      </c>
      <c r="B1222" s="7">
        <v>228</v>
      </c>
      <c r="C1222" s="21">
        <v>43949</v>
      </c>
      <c r="D1222" s="5" t="s">
        <v>36</v>
      </c>
      <c r="E1222" s="13">
        <v>24119</v>
      </c>
      <c r="F1222" s="19" t="s">
        <v>47</v>
      </c>
      <c r="G1222" s="29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</row>
    <row r="1223" spans="1:55" s="23" customFormat="1" ht="25.5">
      <c r="A1223" s="7">
        <v>1172</v>
      </c>
      <c r="B1223" s="7">
        <v>229</v>
      </c>
      <c r="C1223" s="21">
        <v>43949</v>
      </c>
      <c r="D1223" s="5" t="s">
        <v>367</v>
      </c>
      <c r="E1223" s="13">
        <v>8712.57</v>
      </c>
      <c r="F1223" s="19" t="s">
        <v>47</v>
      </c>
      <c r="G1223" s="29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</row>
    <row r="1224" spans="1:55" s="23" customFormat="1" ht="28.5">
      <c r="A1224" s="7">
        <v>1173</v>
      </c>
      <c r="B1224" s="7">
        <v>230</v>
      </c>
      <c r="C1224" s="21">
        <v>43949</v>
      </c>
      <c r="D1224" s="5" t="s">
        <v>15</v>
      </c>
      <c r="E1224" s="13">
        <v>108275.88</v>
      </c>
      <c r="F1224" s="19" t="s">
        <v>47</v>
      </c>
      <c r="G1224" s="29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</row>
    <row r="1225" spans="1:55" s="23" customFormat="1" ht="28.5">
      <c r="A1225" s="7">
        <v>1174</v>
      </c>
      <c r="B1225" s="7">
        <v>231</v>
      </c>
      <c r="C1225" s="21">
        <v>43949</v>
      </c>
      <c r="D1225" s="5" t="s">
        <v>15</v>
      </c>
      <c r="E1225" s="13">
        <v>50922.96</v>
      </c>
      <c r="F1225" s="19" t="s">
        <v>47</v>
      </c>
      <c r="G1225" s="29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</row>
    <row r="1226" spans="1:55" s="23" customFormat="1" ht="25.5">
      <c r="A1226" s="7">
        <v>1175</v>
      </c>
      <c r="B1226" s="7">
        <v>232</v>
      </c>
      <c r="C1226" s="21">
        <v>43949</v>
      </c>
      <c r="D1226" s="5" t="s">
        <v>46</v>
      </c>
      <c r="E1226" s="13">
        <v>35260.45</v>
      </c>
      <c r="F1226" s="19" t="s">
        <v>47</v>
      </c>
      <c r="G1226" s="29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</row>
    <row r="1227" spans="1:55" s="23" customFormat="1" ht="25.5">
      <c r="A1227" s="7">
        <v>1176</v>
      </c>
      <c r="B1227" s="7">
        <v>233</v>
      </c>
      <c r="C1227" s="21">
        <v>43949</v>
      </c>
      <c r="D1227" s="5" t="s">
        <v>208</v>
      </c>
      <c r="E1227" s="13">
        <v>19334.1</v>
      </c>
      <c r="F1227" s="19" t="s">
        <v>47</v>
      </c>
      <c r="G1227" s="29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</row>
    <row r="1228" spans="1:55" s="23" customFormat="1" ht="25.5">
      <c r="A1228" s="7">
        <v>1177</v>
      </c>
      <c r="B1228" s="7">
        <v>234</v>
      </c>
      <c r="C1228" s="21">
        <v>43949</v>
      </c>
      <c r="D1228" s="5" t="s">
        <v>368</v>
      </c>
      <c r="E1228" s="13">
        <v>23434.45</v>
      </c>
      <c r="F1228" s="19" t="s">
        <v>47</v>
      </c>
      <c r="G1228" s="29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</row>
    <row r="1229" spans="1:55" s="23" customFormat="1" ht="25.5">
      <c r="A1229" s="7">
        <v>1178</v>
      </c>
      <c r="B1229" s="7">
        <v>235</v>
      </c>
      <c r="C1229" s="21">
        <v>43949</v>
      </c>
      <c r="D1229" s="5" t="s">
        <v>210</v>
      </c>
      <c r="E1229" s="13">
        <v>16540.31</v>
      </c>
      <c r="F1229" s="19" t="s">
        <v>47</v>
      </c>
      <c r="G1229" s="29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</row>
    <row r="1230" spans="1:55" s="23" customFormat="1" ht="25.5">
      <c r="A1230" s="7">
        <v>1179</v>
      </c>
      <c r="B1230" s="7">
        <v>236</v>
      </c>
      <c r="C1230" s="21">
        <v>43949</v>
      </c>
      <c r="D1230" s="5" t="s">
        <v>211</v>
      </c>
      <c r="E1230" s="13">
        <v>22584.08</v>
      </c>
      <c r="F1230" s="19" t="s">
        <v>47</v>
      </c>
      <c r="G1230" s="29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</row>
    <row r="1231" spans="1:55" s="23" customFormat="1" ht="25.5">
      <c r="A1231" s="7">
        <v>1180</v>
      </c>
      <c r="B1231" s="7">
        <v>237</v>
      </c>
      <c r="C1231" s="21">
        <v>43949</v>
      </c>
      <c r="D1231" s="5" t="s">
        <v>212</v>
      </c>
      <c r="E1231" s="13">
        <v>28965.35</v>
      </c>
      <c r="F1231" s="19" t="s">
        <v>47</v>
      </c>
      <c r="G1231" s="29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</row>
    <row r="1232" spans="1:55" s="23" customFormat="1" ht="25.5">
      <c r="A1232" s="7">
        <v>1181</v>
      </c>
      <c r="B1232" s="7">
        <v>238</v>
      </c>
      <c r="C1232" s="21">
        <v>43949</v>
      </c>
      <c r="D1232" s="5" t="s">
        <v>113</v>
      </c>
      <c r="E1232" s="13">
        <v>338691.25</v>
      </c>
      <c r="F1232" s="19" t="s">
        <v>47</v>
      </c>
      <c r="G1232" s="29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</row>
    <row r="1233" spans="1:55" s="23" customFormat="1" ht="25.5">
      <c r="A1233" s="7">
        <v>1182</v>
      </c>
      <c r="B1233" s="7">
        <v>239</v>
      </c>
      <c r="C1233" s="21">
        <v>43949</v>
      </c>
      <c r="D1233" s="5" t="s">
        <v>171</v>
      </c>
      <c r="E1233" s="13">
        <v>498749.17</v>
      </c>
      <c r="F1233" s="19" t="s">
        <v>47</v>
      </c>
      <c r="G1233" s="29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</row>
    <row r="1234" spans="1:55" s="23" customFormat="1" ht="25.5">
      <c r="A1234" s="7">
        <v>1183</v>
      </c>
      <c r="B1234" s="7">
        <v>240</v>
      </c>
      <c r="C1234" s="21">
        <v>43949</v>
      </c>
      <c r="D1234" s="5" t="s">
        <v>222</v>
      </c>
      <c r="E1234" s="13">
        <v>65652.95</v>
      </c>
      <c r="F1234" s="19" t="s">
        <v>47</v>
      </c>
      <c r="G1234" s="29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</row>
    <row r="1235" spans="1:55" s="23" customFormat="1" ht="15.75">
      <c r="A1235" s="7">
        <v>1184</v>
      </c>
      <c r="B1235" s="7">
        <v>241</v>
      </c>
      <c r="C1235" s="21">
        <v>43949</v>
      </c>
      <c r="D1235" s="5" t="s">
        <v>27</v>
      </c>
      <c r="E1235" s="13">
        <v>221130</v>
      </c>
      <c r="F1235" s="19" t="s">
        <v>49</v>
      </c>
      <c r="G1235" s="29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</row>
    <row r="1236" spans="1:55" s="23" customFormat="1" ht="25.5">
      <c r="A1236" s="7">
        <v>1185</v>
      </c>
      <c r="B1236" s="7">
        <v>242</v>
      </c>
      <c r="C1236" s="21">
        <v>43949</v>
      </c>
      <c r="D1236" s="5" t="s">
        <v>165</v>
      </c>
      <c r="E1236" s="13">
        <v>81871.53</v>
      </c>
      <c r="F1236" s="19" t="s">
        <v>50</v>
      </c>
      <c r="G1236" s="29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</row>
    <row r="1237" spans="1:55" s="23" customFormat="1" ht="42.75">
      <c r="A1237" s="7">
        <v>1186</v>
      </c>
      <c r="B1237" s="7">
        <v>243</v>
      </c>
      <c r="C1237" s="21">
        <v>43949</v>
      </c>
      <c r="D1237" s="5" t="s">
        <v>199</v>
      </c>
      <c r="E1237" s="13">
        <v>34358.01</v>
      </c>
      <c r="F1237" s="19" t="s">
        <v>50</v>
      </c>
      <c r="G1237" s="29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</row>
    <row r="1238" spans="1:55" s="23" customFormat="1" ht="25.5">
      <c r="A1238" s="7">
        <v>1187</v>
      </c>
      <c r="B1238" s="7">
        <v>244</v>
      </c>
      <c r="C1238" s="21">
        <v>43949</v>
      </c>
      <c r="D1238" s="5" t="s">
        <v>247</v>
      </c>
      <c r="E1238" s="13">
        <v>5511.73</v>
      </c>
      <c r="F1238" s="19" t="s">
        <v>50</v>
      </c>
      <c r="G1238" s="29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</row>
    <row r="1239" spans="1:55" s="23" customFormat="1" ht="25.5">
      <c r="A1239" s="7">
        <v>1188</v>
      </c>
      <c r="B1239" s="7">
        <v>245</v>
      </c>
      <c r="C1239" s="21">
        <v>43949</v>
      </c>
      <c r="D1239" s="5" t="s">
        <v>249</v>
      </c>
      <c r="E1239" s="13">
        <v>5633.22</v>
      </c>
      <c r="F1239" s="19" t="s">
        <v>50</v>
      </c>
      <c r="G1239" s="29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</row>
    <row r="1240" spans="1:55" s="23" customFormat="1" ht="25.5">
      <c r="A1240" s="7">
        <v>1189</v>
      </c>
      <c r="B1240" s="7">
        <v>246</v>
      </c>
      <c r="C1240" s="21">
        <v>43949</v>
      </c>
      <c r="D1240" s="5" t="s">
        <v>36</v>
      </c>
      <c r="E1240" s="13">
        <v>4689</v>
      </c>
      <c r="F1240" s="19" t="s">
        <v>50</v>
      </c>
      <c r="G1240" s="29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</row>
    <row r="1241" spans="1:55" s="23" customFormat="1" ht="25.5">
      <c r="A1241" s="7">
        <v>1190</v>
      </c>
      <c r="B1241" s="7">
        <v>247</v>
      </c>
      <c r="C1241" s="21">
        <v>43949</v>
      </c>
      <c r="D1241" s="5" t="s">
        <v>367</v>
      </c>
      <c r="E1241" s="13">
        <v>1693.83</v>
      </c>
      <c r="F1241" s="19" t="s">
        <v>50</v>
      </c>
      <c r="G1241" s="29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</row>
    <row r="1242" spans="1:55" s="23" customFormat="1" ht="28.5">
      <c r="A1242" s="7">
        <v>1191</v>
      </c>
      <c r="B1242" s="7">
        <v>248</v>
      </c>
      <c r="C1242" s="21">
        <v>43949</v>
      </c>
      <c r="D1242" s="5" t="s">
        <v>15</v>
      </c>
      <c r="E1242" s="13">
        <v>29346.43</v>
      </c>
      <c r="F1242" s="19" t="s">
        <v>50</v>
      </c>
      <c r="G1242" s="29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</row>
    <row r="1243" spans="1:55" s="23" customFormat="1" ht="25.5">
      <c r="A1243" s="7">
        <v>1192</v>
      </c>
      <c r="B1243" s="7">
        <v>249</v>
      </c>
      <c r="C1243" s="21">
        <v>43949</v>
      </c>
      <c r="D1243" s="5" t="s">
        <v>46</v>
      </c>
      <c r="E1243" s="13">
        <v>6855.05</v>
      </c>
      <c r="F1243" s="19" t="s">
        <v>50</v>
      </c>
      <c r="G1243" s="29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</row>
    <row r="1244" spans="1:55" s="23" customFormat="1" ht="25.5">
      <c r="A1244" s="7">
        <v>1193</v>
      </c>
      <c r="B1244" s="7">
        <v>250</v>
      </c>
      <c r="C1244" s="21">
        <v>43949</v>
      </c>
      <c r="D1244" s="5" t="s">
        <v>208</v>
      </c>
      <c r="E1244" s="13">
        <v>3758.78</v>
      </c>
      <c r="F1244" s="19" t="s">
        <v>50</v>
      </c>
      <c r="G1244" s="29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</row>
    <row r="1245" spans="1:55" s="23" customFormat="1" ht="25.5">
      <c r="A1245" s="7">
        <v>1194</v>
      </c>
      <c r="B1245" s="7">
        <v>251</v>
      </c>
      <c r="C1245" s="21">
        <v>43949</v>
      </c>
      <c r="D1245" s="5" t="s">
        <v>368</v>
      </c>
      <c r="E1245" s="13">
        <v>4555.93</v>
      </c>
      <c r="F1245" s="19" t="s">
        <v>50</v>
      </c>
      <c r="G1245" s="29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</row>
    <row r="1246" spans="1:55" s="23" customFormat="1" ht="25.5">
      <c r="A1246" s="7">
        <v>1195</v>
      </c>
      <c r="B1246" s="7">
        <v>252</v>
      </c>
      <c r="C1246" s="21">
        <v>43949</v>
      </c>
      <c r="D1246" s="5" t="s">
        <v>210</v>
      </c>
      <c r="E1246" s="13">
        <v>3215.63</v>
      </c>
      <c r="F1246" s="19" t="s">
        <v>50</v>
      </c>
      <c r="G1246" s="29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</row>
    <row r="1247" spans="1:55" s="23" customFormat="1" ht="25.5">
      <c r="A1247" s="7">
        <v>1196</v>
      </c>
      <c r="B1247" s="7">
        <v>253</v>
      </c>
      <c r="C1247" s="21">
        <v>43949</v>
      </c>
      <c r="D1247" s="5" t="s">
        <v>211</v>
      </c>
      <c r="E1247" s="13">
        <v>4390.61</v>
      </c>
      <c r="F1247" s="19" t="s">
        <v>50</v>
      </c>
      <c r="G1247" s="29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</row>
    <row r="1248" spans="1:55" s="23" customFormat="1" ht="25.5">
      <c r="A1248" s="7">
        <v>1197</v>
      </c>
      <c r="B1248" s="7">
        <v>254</v>
      </c>
      <c r="C1248" s="21">
        <v>43949</v>
      </c>
      <c r="D1248" s="5" t="s">
        <v>212</v>
      </c>
      <c r="E1248" s="13">
        <v>5631.21</v>
      </c>
      <c r="F1248" s="19" t="s">
        <v>50</v>
      </c>
      <c r="G1248" s="29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</row>
    <row r="1249" spans="1:55" s="23" customFormat="1" ht="25.5">
      <c r="A1249" s="7">
        <v>1198</v>
      </c>
      <c r="B1249" s="7">
        <v>255</v>
      </c>
      <c r="C1249" s="21">
        <v>43949</v>
      </c>
      <c r="D1249" s="5" t="s">
        <v>113</v>
      </c>
      <c r="E1249" s="13">
        <v>62433.75</v>
      </c>
      <c r="F1249" s="19" t="s">
        <v>50</v>
      </c>
      <c r="G1249" s="29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</row>
    <row r="1250" spans="1:55" s="23" customFormat="1" ht="25.5">
      <c r="A1250" s="7">
        <v>1199</v>
      </c>
      <c r="B1250" s="7">
        <v>256</v>
      </c>
      <c r="C1250" s="21">
        <v>43949</v>
      </c>
      <c r="D1250" s="5" t="s">
        <v>171</v>
      </c>
      <c r="E1250" s="13">
        <v>91938.54</v>
      </c>
      <c r="F1250" s="19" t="s">
        <v>50</v>
      </c>
      <c r="G1250" s="29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</row>
    <row r="1251" spans="1:55" s="23" customFormat="1" ht="25.5">
      <c r="A1251" s="7">
        <v>1200</v>
      </c>
      <c r="B1251" s="7">
        <v>257</v>
      </c>
      <c r="C1251" s="21">
        <v>43949</v>
      </c>
      <c r="D1251" s="5" t="s">
        <v>172</v>
      </c>
      <c r="E1251" s="13">
        <v>24153.08</v>
      </c>
      <c r="F1251" s="19" t="s">
        <v>50</v>
      </c>
      <c r="G1251" s="29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</row>
    <row r="1252" spans="1:55" s="23" customFormat="1" ht="25.5">
      <c r="A1252" s="7">
        <v>1201</v>
      </c>
      <c r="B1252" s="7">
        <v>258</v>
      </c>
      <c r="C1252" s="21">
        <v>43949</v>
      </c>
      <c r="D1252" s="5" t="s">
        <v>337</v>
      </c>
      <c r="E1252" s="13">
        <v>526935.66</v>
      </c>
      <c r="F1252" s="19" t="s">
        <v>50</v>
      </c>
      <c r="G1252" s="29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</row>
    <row r="1253" spans="1:55" s="23" customFormat="1" ht="25.5">
      <c r="A1253" s="7">
        <v>1202</v>
      </c>
      <c r="B1253" s="7">
        <v>259</v>
      </c>
      <c r="C1253" s="21">
        <v>43949</v>
      </c>
      <c r="D1253" s="5" t="s">
        <v>366</v>
      </c>
      <c r="E1253" s="13">
        <v>661557.59</v>
      </c>
      <c r="F1253" s="19" t="s">
        <v>50</v>
      </c>
      <c r="G1253" s="29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</row>
    <row r="1254" spans="1:55" s="23" customFormat="1" ht="15.75">
      <c r="A1254" s="41" t="s">
        <v>369</v>
      </c>
      <c r="B1254" s="42"/>
      <c r="C1254" s="43"/>
      <c r="D1254" s="25">
        <f>SUM(E1211:E1234)</f>
        <v>13622677.089999998</v>
      </c>
      <c r="E1254" s="25">
        <f>SUM(E1235:E1253)</f>
        <v>1779659.58</v>
      </c>
      <c r="F1254" s="25">
        <v>0</v>
      </c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</row>
    <row r="1255" spans="1:55" s="23" customFormat="1" ht="15.75">
      <c r="A1255" s="7">
        <v>1203</v>
      </c>
      <c r="B1255" s="7">
        <v>260</v>
      </c>
      <c r="C1255" s="21">
        <v>43951</v>
      </c>
      <c r="D1255" s="5" t="s">
        <v>113</v>
      </c>
      <c r="E1255" s="13">
        <v>235000</v>
      </c>
      <c r="F1255" s="19" t="s">
        <v>9</v>
      </c>
      <c r="G1255" s="29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</row>
    <row r="1256" spans="1:55" s="23" customFormat="1" ht="25.5">
      <c r="A1256" s="7">
        <v>1204</v>
      </c>
      <c r="B1256" s="7">
        <v>261</v>
      </c>
      <c r="C1256" s="21">
        <v>43951</v>
      </c>
      <c r="D1256" s="5" t="s">
        <v>149</v>
      </c>
      <c r="E1256" s="13">
        <v>86647.73</v>
      </c>
      <c r="F1256" s="19" t="s">
        <v>47</v>
      </c>
      <c r="G1256" s="29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</row>
    <row r="1257" spans="1:55" s="23" customFormat="1" ht="25.5">
      <c r="A1257" s="7">
        <v>1205</v>
      </c>
      <c r="B1257" s="7">
        <v>262</v>
      </c>
      <c r="C1257" s="21">
        <v>43951</v>
      </c>
      <c r="D1257" s="5" t="s">
        <v>370</v>
      </c>
      <c r="E1257" s="13">
        <v>22325.76</v>
      </c>
      <c r="F1257" s="19" t="s">
        <v>47</v>
      </c>
      <c r="G1257" s="29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</row>
    <row r="1258" spans="1:55" s="23" customFormat="1" ht="25.5">
      <c r="A1258" s="7">
        <v>1206</v>
      </c>
      <c r="B1258" s="7">
        <v>263</v>
      </c>
      <c r="C1258" s="21">
        <v>43951</v>
      </c>
      <c r="D1258" s="5" t="s">
        <v>371</v>
      </c>
      <c r="E1258" s="13">
        <v>16287.13</v>
      </c>
      <c r="F1258" s="19" t="s">
        <v>47</v>
      </c>
      <c r="G1258" s="29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</row>
    <row r="1259" spans="1:55" s="23" customFormat="1" ht="25.5">
      <c r="A1259" s="7">
        <v>1207</v>
      </c>
      <c r="B1259" s="7">
        <v>264</v>
      </c>
      <c r="C1259" s="21">
        <v>43951</v>
      </c>
      <c r="D1259" s="5" t="s">
        <v>238</v>
      </c>
      <c r="E1259" s="13">
        <v>19748.48</v>
      </c>
      <c r="F1259" s="19" t="s">
        <v>47</v>
      </c>
      <c r="G1259" s="29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</row>
    <row r="1260" spans="1:55" s="23" customFormat="1" ht="25.5">
      <c r="A1260" s="7">
        <v>1208</v>
      </c>
      <c r="B1260" s="7">
        <v>265</v>
      </c>
      <c r="C1260" s="21">
        <v>43951</v>
      </c>
      <c r="D1260" s="5" t="s">
        <v>272</v>
      </c>
      <c r="E1260" s="13">
        <v>124031.45</v>
      </c>
      <c r="F1260" s="19" t="s">
        <v>47</v>
      </c>
      <c r="G1260" s="29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</row>
    <row r="1261" spans="1:55" s="23" customFormat="1" ht="25.5">
      <c r="A1261" s="7">
        <v>1209</v>
      </c>
      <c r="B1261" s="7">
        <v>266</v>
      </c>
      <c r="C1261" s="21">
        <v>43951</v>
      </c>
      <c r="D1261" s="5" t="s">
        <v>114</v>
      </c>
      <c r="E1261" s="13">
        <v>26001.6</v>
      </c>
      <c r="F1261" s="19" t="s">
        <v>47</v>
      </c>
      <c r="G1261" s="29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</row>
    <row r="1262" spans="1:55" s="23" customFormat="1" ht="25.5">
      <c r="A1262" s="7">
        <v>1210</v>
      </c>
      <c r="B1262" s="7">
        <v>267</v>
      </c>
      <c r="C1262" s="21">
        <v>43951</v>
      </c>
      <c r="D1262" s="5" t="s">
        <v>115</v>
      </c>
      <c r="E1262" s="13">
        <v>1862</v>
      </c>
      <c r="F1262" s="19" t="s">
        <v>47</v>
      </c>
      <c r="G1262" s="29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</row>
    <row r="1263" spans="1:55" s="23" customFormat="1" ht="25.5">
      <c r="A1263" s="7">
        <v>1211</v>
      </c>
      <c r="B1263" s="7">
        <v>268</v>
      </c>
      <c r="C1263" s="21">
        <v>43951</v>
      </c>
      <c r="D1263" s="5" t="s">
        <v>116</v>
      </c>
      <c r="E1263" s="13">
        <v>22106.17</v>
      </c>
      <c r="F1263" s="19" t="s">
        <v>47</v>
      </c>
      <c r="G1263" s="29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</row>
    <row r="1264" spans="1:55" s="23" customFormat="1" ht="42.75">
      <c r="A1264" s="7">
        <v>1212</v>
      </c>
      <c r="B1264" s="7">
        <v>269</v>
      </c>
      <c r="C1264" s="21">
        <v>43951</v>
      </c>
      <c r="D1264" s="5" t="s">
        <v>117</v>
      </c>
      <c r="E1264" s="13">
        <v>31378.51</v>
      </c>
      <c r="F1264" s="19" t="s">
        <v>47</v>
      </c>
      <c r="G1264" s="29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</row>
    <row r="1265" spans="1:55" s="23" customFormat="1" ht="28.5">
      <c r="A1265" s="7">
        <v>1213</v>
      </c>
      <c r="B1265" s="7">
        <v>270</v>
      </c>
      <c r="C1265" s="21">
        <v>43951</v>
      </c>
      <c r="D1265" s="5" t="s">
        <v>118</v>
      </c>
      <c r="E1265" s="13">
        <v>25366.92</v>
      </c>
      <c r="F1265" s="19" t="s">
        <v>47</v>
      </c>
      <c r="G1265" s="29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</row>
    <row r="1266" spans="1:55" s="23" customFormat="1" ht="25.5">
      <c r="A1266" s="7">
        <v>1214</v>
      </c>
      <c r="B1266" s="7">
        <v>271</v>
      </c>
      <c r="C1266" s="21">
        <v>43951</v>
      </c>
      <c r="D1266" s="5" t="s">
        <v>119</v>
      </c>
      <c r="E1266" s="13">
        <v>7254.6</v>
      </c>
      <c r="F1266" s="19" t="s">
        <v>47</v>
      </c>
      <c r="G1266" s="29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</row>
    <row r="1267" spans="1:55" s="23" customFormat="1" ht="25.5">
      <c r="A1267" s="7">
        <v>1215</v>
      </c>
      <c r="B1267" s="7">
        <v>272</v>
      </c>
      <c r="C1267" s="21">
        <v>43951</v>
      </c>
      <c r="D1267" s="5" t="s">
        <v>372</v>
      </c>
      <c r="E1267" s="13">
        <v>8015.45</v>
      </c>
      <c r="F1267" s="19" t="s">
        <v>47</v>
      </c>
      <c r="G1267" s="29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</row>
    <row r="1268" spans="1:55" s="23" customFormat="1" ht="25.5">
      <c r="A1268" s="7">
        <v>1216</v>
      </c>
      <c r="B1268" s="7">
        <v>273</v>
      </c>
      <c r="C1268" s="21">
        <v>43951</v>
      </c>
      <c r="D1268" s="5" t="s">
        <v>373</v>
      </c>
      <c r="E1268" s="13">
        <v>179.23</v>
      </c>
      <c r="F1268" s="19" t="s">
        <v>47</v>
      </c>
      <c r="G1268" s="29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</row>
    <row r="1269" spans="1:55" s="23" customFormat="1" ht="25.5">
      <c r="A1269" s="7">
        <v>1217</v>
      </c>
      <c r="B1269" s="7">
        <v>274</v>
      </c>
      <c r="C1269" s="21">
        <v>43951</v>
      </c>
      <c r="D1269" s="5" t="s">
        <v>248</v>
      </c>
      <c r="E1269" s="13">
        <v>682.19</v>
      </c>
      <c r="F1269" s="19" t="s">
        <v>47</v>
      </c>
      <c r="G1269" s="29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</row>
    <row r="1270" spans="1:55" s="23" customFormat="1" ht="25.5">
      <c r="A1270" s="7">
        <v>1218</v>
      </c>
      <c r="B1270" s="7">
        <v>275</v>
      </c>
      <c r="C1270" s="21">
        <v>43951</v>
      </c>
      <c r="D1270" s="5" t="s">
        <v>374</v>
      </c>
      <c r="E1270" s="13">
        <v>0.43</v>
      </c>
      <c r="F1270" s="19" t="s">
        <v>47</v>
      </c>
      <c r="G1270" s="29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</row>
    <row r="1271" spans="1:55" s="23" customFormat="1" ht="25.5">
      <c r="A1271" s="7">
        <v>1219</v>
      </c>
      <c r="B1271" s="7">
        <v>276</v>
      </c>
      <c r="C1271" s="21">
        <v>43951</v>
      </c>
      <c r="D1271" s="5" t="s">
        <v>114</v>
      </c>
      <c r="E1271" s="13">
        <v>5055.02</v>
      </c>
      <c r="F1271" s="19" t="s">
        <v>50</v>
      </c>
      <c r="G1271" s="29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</row>
    <row r="1272" spans="1:55" s="23" customFormat="1" ht="25.5">
      <c r="A1272" s="7">
        <v>1220</v>
      </c>
      <c r="B1272" s="7">
        <v>277</v>
      </c>
      <c r="C1272" s="21">
        <v>43951</v>
      </c>
      <c r="D1272" s="5" t="s">
        <v>115</v>
      </c>
      <c r="E1272" s="13">
        <v>362</v>
      </c>
      <c r="F1272" s="19" t="s">
        <v>50</v>
      </c>
      <c r="G1272" s="29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</row>
    <row r="1273" spans="1:55" s="23" customFormat="1" ht="25.5">
      <c r="A1273" s="7">
        <v>1221</v>
      </c>
      <c r="B1273" s="7">
        <v>278</v>
      </c>
      <c r="C1273" s="21">
        <v>43951</v>
      </c>
      <c r="D1273" s="5" t="s">
        <v>116</v>
      </c>
      <c r="E1273" s="13">
        <v>4297.7</v>
      </c>
      <c r="F1273" s="19" t="s">
        <v>50</v>
      </c>
      <c r="G1273" s="29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</row>
    <row r="1274" spans="1:55" s="23" customFormat="1" ht="42.75">
      <c r="A1274" s="7">
        <v>1222</v>
      </c>
      <c r="B1274" s="7">
        <v>279</v>
      </c>
      <c r="C1274" s="21">
        <v>43951</v>
      </c>
      <c r="D1274" s="5" t="s">
        <v>117</v>
      </c>
      <c r="E1274" s="13">
        <v>6100.35</v>
      </c>
      <c r="F1274" s="19" t="s">
        <v>50</v>
      </c>
      <c r="G1274" s="29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</row>
    <row r="1275" spans="1:55" s="23" customFormat="1" ht="28.5">
      <c r="A1275" s="7">
        <v>1223</v>
      </c>
      <c r="B1275" s="7">
        <v>280</v>
      </c>
      <c r="C1275" s="21">
        <v>43951</v>
      </c>
      <c r="D1275" s="5" t="s">
        <v>118</v>
      </c>
      <c r="E1275" s="13">
        <v>4931.63</v>
      </c>
      <c r="F1275" s="19" t="s">
        <v>50</v>
      </c>
      <c r="G1275" s="29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</row>
    <row r="1276" spans="1:55" s="23" customFormat="1" ht="25.5">
      <c r="A1276" s="7">
        <v>1224</v>
      </c>
      <c r="B1276" s="7">
        <v>281</v>
      </c>
      <c r="C1276" s="21">
        <v>43951</v>
      </c>
      <c r="D1276" s="5" t="s">
        <v>119</v>
      </c>
      <c r="E1276" s="13">
        <v>1410.38</v>
      </c>
      <c r="F1276" s="19" t="s">
        <v>50</v>
      </c>
      <c r="G1276" s="29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</row>
    <row r="1277" spans="1:55" s="23" customFormat="1" ht="25.5">
      <c r="A1277" s="7">
        <v>1225</v>
      </c>
      <c r="B1277" s="7">
        <v>282</v>
      </c>
      <c r="C1277" s="21">
        <v>43951</v>
      </c>
      <c r="D1277" s="5" t="s">
        <v>372</v>
      </c>
      <c r="E1277" s="13">
        <v>1558.3</v>
      </c>
      <c r="F1277" s="19" t="s">
        <v>50</v>
      </c>
      <c r="G1277" s="29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</row>
    <row r="1278" spans="1:55" s="23" customFormat="1" ht="25.5">
      <c r="A1278" s="7">
        <v>1226</v>
      </c>
      <c r="B1278" s="7">
        <v>283</v>
      </c>
      <c r="C1278" s="21">
        <v>43951</v>
      </c>
      <c r="D1278" s="5" t="s">
        <v>373</v>
      </c>
      <c r="E1278" s="13">
        <v>34.85</v>
      </c>
      <c r="F1278" s="19" t="s">
        <v>50</v>
      </c>
      <c r="G1278" s="29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</row>
    <row r="1279" spans="1:55" s="23" customFormat="1" ht="25.5">
      <c r="A1279" s="7">
        <v>1227</v>
      </c>
      <c r="B1279" s="7">
        <v>284</v>
      </c>
      <c r="C1279" s="21">
        <v>43951</v>
      </c>
      <c r="D1279" s="5" t="s">
        <v>248</v>
      </c>
      <c r="E1279" s="13">
        <v>132.66</v>
      </c>
      <c r="F1279" s="19" t="s">
        <v>50</v>
      </c>
      <c r="G1279" s="29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</row>
    <row r="1280" spans="1:55" s="23" customFormat="1" ht="25.5">
      <c r="A1280" s="7">
        <v>1228</v>
      </c>
      <c r="B1280" s="7">
        <v>285</v>
      </c>
      <c r="C1280" s="21">
        <v>43951</v>
      </c>
      <c r="D1280" s="5" t="s">
        <v>374</v>
      </c>
      <c r="E1280" s="13">
        <v>0.08</v>
      </c>
      <c r="F1280" s="19" t="s">
        <v>50</v>
      </c>
      <c r="G1280" s="29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</row>
    <row r="1281" spans="1:55" s="23" customFormat="1" ht="25.5">
      <c r="A1281" s="7">
        <v>1229</v>
      </c>
      <c r="B1281" s="7">
        <v>286</v>
      </c>
      <c r="C1281" s="21">
        <v>43951</v>
      </c>
      <c r="D1281" s="5" t="s">
        <v>149</v>
      </c>
      <c r="E1281" s="13">
        <v>15290.77</v>
      </c>
      <c r="F1281" s="19" t="s">
        <v>50</v>
      </c>
      <c r="G1281" s="29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</row>
    <row r="1282" spans="1:55" s="23" customFormat="1" ht="25.5">
      <c r="A1282" s="7">
        <v>1230</v>
      </c>
      <c r="B1282" s="7">
        <v>287</v>
      </c>
      <c r="C1282" s="21">
        <v>43951</v>
      </c>
      <c r="D1282" s="5" t="s">
        <v>370</v>
      </c>
      <c r="E1282" s="13">
        <v>3939.84</v>
      </c>
      <c r="F1282" s="19" t="s">
        <v>50</v>
      </c>
      <c r="G1282" s="29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</row>
    <row r="1283" spans="1:55" s="23" customFormat="1" ht="25.5">
      <c r="A1283" s="7">
        <v>1231</v>
      </c>
      <c r="B1283" s="7">
        <v>288</v>
      </c>
      <c r="C1283" s="21">
        <v>43951</v>
      </c>
      <c r="D1283" s="5" t="s">
        <v>371</v>
      </c>
      <c r="E1283" s="13">
        <v>2874.2</v>
      </c>
      <c r="F1283" s="19" t="s">
        <v>50</v>
      </c>
      <c r="G1283" s="29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</row>
    <row r="1284" spans="1:55" s="23" customFormat="1" ht="25.5">
      <c r="A1284" s="7">
        <v>1232</v>
      </c>
      <c r="B1284" s="7">
        <v>289</v>
      </c>
      <c r="C1284" s="21">
        <v>43951</v>
      </c>
      <c r="D1284" s="5" t="s">
        <v>238</v>
      </c>
      <c r="E1284" s="13">
        <v>3485.02</v>
      </c>
      <c r="F1284" s="19" t="s">
        <v>50</v>
      </c>
      <c r="G1284" s="29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</row>
    <row r="1285" spans="1:55" s="23" customFormat="1" ht="25.5">
      <c r="A1285" s="7">
        <v>1233</v>
      </c>
      <c r="B1285" s="7">
        <v>290</v>
      </c>
      <c r="C1285" s="21">
        <v>43951</v>
      </c>
      <c r="D1285" s="5" t="s">
        <v>272</v>
      </c>
      <c r="E1285" s="13">
        <v>22863.74</v>
      </c>
      <c r="F1285" s="19" t="s">
        <v>50</v>
      </c>
      <c r="G1285" s="29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</row>
    <row r="1286" spans="1:55" s="23" customFormat="1" ht="15.75">
      <c r="A1286" s="41" t="s">
        <v>375</v>
      </c>
      <c r="B1286" s="42"/>
      <c r="C1286" s="43"/>
      <c r="D1286" s="25">
        <f>SUM(E1255:E1270)</f>
        <v>626887.65</v>
      </c>
      <c r="E1286" s="25">
        <f>SUM(E1271:E1285)</f>
        <v>72336.54</v>
      </c>
      <c r="F1286" s="25">
        <v>0</v>
      </c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</row>
    <row r="1287" spans="1:55" s="23" customFormat="1" ht="15.75" customHeight="1">
      <c r="A1287" s="47" t="s">
        <v>343</v>
      </c>
      <c r="B1287" s="48"/>
      <c r="C1287" s="31" t="s">
        <v>7</v>
      </c>
      <c r="D1287" s="31" t="s">
        <v>8</v>
      </c>
      <c r="E1287" s="32" t="s">
        <v>5</v>
      </c>
      <c r="F1287" s="31" t="s">
        <v>6</v>
      </c>
      <c r="G1287" s="29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</row>
    <row r="1288" spans="1:55" s="23" customFormat="1" ht="15.75">
      <c r="A1288" s="49"/>
      <c r="B1288" s="50"/>
      <c r="C1288" s="32">
        <f>D1288+E1288+F1288</f>
        <v>149658587.57999998</v>
      </c>
      <c r="D1288" s="32">
        <f>D1026+D1053+D1058+D1066+D1083+D1113+D1161+D1188+D1210+D1254+D1286</f>
        <v>134753426.73</v>
      </c>
      <c r="E1288" s="32">
        <f>E1026+E1053+E1058+E1066+E1083+E1113+E1161+E1188+E1210+E1254+E1286</f>
        <v>14905160.85</v>
      </c>
      <c r="F1288" s="32">
        <f>F1026</f>
        <v>0</v>
      </c>
      <c r="G1288" s="29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</row>
    <row r="1289" spans="1:55" s="23" customFormat="1" ht="15.75">
      <c r="A1289" s="7">
        <v>1234</v>
      </c>
      <c r="B1289" s="7">
        <v>1</v>
      </c>
      <c r="C1289" s="21">
        <v>43957</v>
      </c>
      <c r="D1289" s="5" t="s">
        <v>133</v>
      </c>
      <c r="E1289" s="13">
        <v>1400000</v>
      </c>
      <c r="F1289" s="19" t="s">
        <v>9</v>
      </c>
      <c r="G1289" s="29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</row>
    <row r="1290" spans="1:55" s="23" customFormat="1" ht="15.75">
      <c r="A1290" s="7">
        <v>1235</v>
      </c>
      <c r="B1290" s="7">
        <v>2</v>
      </c>
      <c r="C1290" s="21">
        <v>43957</v>
      </c>
      <c r="D1290" s="5" t="s">
        <v>187</v>
      </c>
      <c r="E1290" s="13">
        <v>700000</v>
      </c>
      <c r="F1290" s="19" t="s">
        <v>9</v>
      </c>
      <c r="G1290" s="29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</row>
    <row r="1291" spans="1:55" s="23" customFormat="1" ht="15.75">
      <c r="A1291" s="7">
        <v>1236</v>
      </c>
      <c r="B1291" s="7">
        <v>3</v>
      </c>
      <c r="C1291" s="21">
        <v>43957</v>
      </c>
      <c r="D1291" s="5" t="s">
        <v>46</v>
      </c>
      <c r="E1291" s="13">
        <v>168462</v>
      </c>
      <c r="F1291" s="19" t="s">
        <v>9</v>
      </c>
      <c r="G1291" s="29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</row>
    <row r="1292" spans="1:55" s="23" customFormat="1" ht="15.75">
      <c r="A1292" s="7">
        <v>1237</v>
      </c>
      <c r="B1292" s="7">
        <v>4</v>
      </c>
      <c r="C1292" s="21">
        <v>43957</v>
      </c>
      <c r="D1292" s="5" t="s">
        <v>46</v>
      </c>
      <c r="E1292" s="13">
        <v>120000</v>
      </c>
      <c r="F1292" s="19" t="s">
        <v>9</v>
      </c>
      <c r="G1292" s="29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</row>
    <row r="1293" spans="1:55" s="23" customFormat="1" ht="25.5">
      <c r="A1293" s="7">
        <v>1238</v>
      </c>
      <c r="B1293" s="7">
        <v>5</v>
      </c>
      <c r="C1293" s="21">
        <v>43957</v>
      </c>
      <c r="D1293" s="5" t="s">
        <v>378</v>
      </c>
      <c r="E1293" s="13">
        <v>27688.54</v>
      </c>
      <c r="F1293" s="19" t="s">
        <v>47</v>
      </c>
      <c r="G1293" s="29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</row>
    <row r="1294" spans="1:55" s="23" customFormat="1" ht="28.5">
      <c r="A1294" s="7">
        <v>1239</v>
      </c>
      <c r="B1294" s="7">
        <v>6</v>
      </c>
      <c r="C1294" s="21">
        <v>43957</v>
      </c>
      <c r="D1294" s="5" t="s">
        <v>237</v>
      </c>
      <c r="E1294" s="13">
        <v>99535</v>
      </c>
      <c r="F1294" s="19" t="s">
        <v>47</v>
      </c>
      <c r="G1294" s="29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</row>
    <row r="1295" spans="1:55" s="23" customFormat="1" ht="25.5">
      <c r="A1295" s="7">
        <v>1240</v>
      </c>
      <c r="B1295" s="7">
        <v>7</v>
      </c>
      <c r="C1295" s="21">
        <v>43957</v>
      </c>
      <c r="D1295" s="5" t="s">
        <v>318</v>
      </c>
      <c r="E1295" s="13">
        <v>14573.47</v>
      </c>
      <c r="F1295" s="19" t="s">
        <v>47</v>
      </c>
      <c r="G1295" s="29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</row>
    <row r="1296" spans="1:55" s="23" customFormat="1" ht="25.5">
      <c r="A1296" s="7">
        <v>1241</v>
      </c>
      <c r="B1296" s="7">
        <v>8</v>
      </c>
      <c r="C1296" s="21">
        <v>43957</v>
      </c>
      <c r="D1296" s="5" t="s">
        <v>318</v>
      </c>
      <c r="E1296" s="13">
        <v>141728.84</v>
      </c>
      <c r="F1296" s="19" t="s">
        <v>47</v>
      </c>
      <c r="G1296" s="29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</row>
    <row r="1297" spans="1:55" s="23" customFormat="1" ht="25.5">
      <c r="A1297" s="7">
        <v>1242</v>
      </c>
      <c r="B1297" s="7">
        <v>9</v>
      </c>
      <c r="C1297" s="21">
        <v>43957</v>
      </c>
      <c r="D1297" s="5" t="s">
        <v>379</v>
      </c>
      <c r="E1297" s="13">
        <v>106167.79</v>
      </c>
      <c r="F1297" s="19" t="s">
        <v>47</v>
      </c>
      <c r="G1297" s="29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</row>
    <row r="1298" spans="1:55" s="23" customFormat="1" ht="28.5">
      <c r="A1298" s="7">
        <v>1243</v>
      </c>
      <c r="B1298" s="7">
        <v>10</v>
      </c>
      <c r="C1298" s="21">
        <v>43957</v>
      </c>
      <c r="D1298" s="5" t="s">
        <v>65</v>
      </c>
      <c r="E1298" s="13">
        <v>47536.78</v>
      </c>
      <c r="F1298" s="19" t="s">
        <v>47</v>
      </c>
      <c r="G1298" s="29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</row>
    <row r="1299" spans="1:55" s="23" customFormat="1" ht="28.5">
      <c r="A1299" s="7">
        <v>1244</v>
      </c>
      <c r="B1299" s="7">
        <v>11</v>
      </c>
      <c r="C1299" s="21">
        <v>43957</v>
      </c>
      <c r="D1299" s="5" t="s">
        <v>65</v>
      </c>
      <c r="E1299" s="13">
        <v>330757.5</v>
      </c>
      <c r="F1299" s="19" t="s">
        <v>47</v>
      </c>
      <c r="G1299" s="29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</row>
    <row r="1300" spans="1:55" s="23" customFormat="1" ht="25.5">
      <c r="A1300" s="7">
        <v>1245</v>
      </c>
      <c r="B1300" s="7">
        <v>12</v>
      </c>
      <c r="C1300" s="21">
        <v>43957</v>
      </c>
      <c r="D1300" s="5" t="s">
        <v>214</v>
      </c>
      <c r="E1300" s="13">
        <v>493477.52</v>
      </c>
      <c r="F1300" s="19" t="s">
        <v>47</v>
      </c>
      <c r="G1300" s="29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</row>
    <row r="1301" spans="1:55" s="23" customFormat="1" ht="25.5">
      <c r="A1301" s="7">
        <v>1246</v>
      </c>
      <c r="B1301" s="7">
        <v>13</v>
      </c>
      <c r="C1301" s="21">
        <v>43957</v>
      </c>
      <c r="D1301" s="5" t="s">
        <v>46</v>
      </c>
      <c r="E1301" s="13">
        <v>91123.84</v>
      </c>
      <c r="F1301" s="19" t="s">
        <v>47</v>
      </c>
      <c r="G1301" s="29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</row>
    <row r="1302" spans="1:55" s="23" customFormat="1" ht="25.5">
      <c r="A1302" s="7">
        <v>1247</v>
      </c>
      <c r="B1302" s="7">
        <v>14</v>
      </c>
      <c r="C1302" s="21">
        <v>43957</v>
      </c>
      <c r="D1302" s="5" t="s">
        <v>34</v>
      </c>
      <c r="E1302" s="13">
        <v>23442.49</v>
      </c>
      <c r="F1302" s="19" t="s">
        <v>47</v>
      </c>
      <c r="G1302" s="29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</row>
    <row r="1303" spans="1:55" s="23" customFormat="1" ht="28.5">
      <c r="A1303" s="7">
        <v>1248</v>
      </c>
      <c r="B1303" s="7">
        <v>15</v>
      </c>
      <c r="C1303" s="21">
        <v>43957</v>
      </c>
      <c r="D1303" s="5" t="s">
        <v>380</v>
      </c>
      <c r="E1303" s="13">
        <v>21839.96</v>
      </c>
      <c r="F1303" s="19" t="s">
        <v>47</v>
      </c>
      <c r="G1303" s="29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</row>
    <row r="1304" spans="1:55" s="23" customFormat="1" ht="25.5">
      <c r="A1304" s="7">
        <v>1249</v>
      </c>
      <c r="B1304" s="7">
        <v>16</v>
      </c>
      <c r="C1304" s="21">
        <v>43957</v>
      </c>
      <c r="D1304" s="5" t="s">
        <v>76</v>
      </c>
      <c r="E1304" s="13">
        <v>50347.46</v>
      </c>
      <c r="F1304" s="19" t="s">
        <v>47</v>
      </c>
      <c r="G1304" s="29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</row>
    <row r="1305" spans="1:55" s="23" customFormat="1" ht="25.5">
      <c r="A1305" s="7">
        <v>1250</v>
      </c>
      <c r="B1305" s="7">
        <v>17</v>
      </c>
      <c r="C1305" s="21">
        <v>43957</v>
      </c>
      <c r="D1305" s="5" t="s">
        <v>36</v>
      </c>
      <c r="E1305" s="13">
        <v>19873.7</v>
      </c>
      <c r="F1305" s="19" t="s">
        <v>47</v>
      </c>
      <c r="G1305" s="29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</row>
    <row r="1306" spans="1:55" s="23" customFormat="1" ht="25.5">
      <c r="A1306" s="7">
        <v>1251</v>
      </c>
      <c r="B1306" s="7">
        <v>18</v>
      </c>
      <c r="C1306" s="21">
        <v>43957</v>
      </c>
      <c r="D1306" s="5" t="s">
        <v>282</v>
      </c>
      <c r="E1306" s="13">
        <v>43442.19</v>
      </c>
      <c r="F1306" s="19" t="s">
        <v>47</v>
      </c>
      <c r="G1306" s="29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</row>
    <row r="1307" spans="1:55" s="23" customFormat="1" ht="25.5">
      <c r="A1307" s="7">
        <v>1252</v>
      </c>
      <c r="B1307" s="7">
        <v>19</v>
      </c>
      <c r="C1307" s="21">
        <v>43957</v>
      </c>
      <c r="D1307" s="5" t="s">
        <v>247</v>
      </c>
      <c r="E1307" s="13">
        <v>48154.72</v>
      </c>
      <c r="F1307" s="19" t="s">
        <v>47</v>
      </c>
      <c r="G1307" s="29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</row>
    <row r="1308" spans="1:55" s="23" customFormat="1" ht="25.5">
      <c r="A1308" s="7">
        <v>1253</v>
      </c>
      <c r="B1308" s="7">
        <v>20</v>
      </c>
      <c r="C1308" s="21">
        <v>43957</v>
      </c>
      <c r="D1308" s="34" t="s">
        <v>334</v>
      </c>
      <c r="E1308" s="13">
        <v>324707.97</v>
      </c>
      <c r="F1308" s="19" t="s">
        <v>47</v>
      </c>
      <c r="G1308" s="29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</row>
    <row r="1309" spans="1:55" s="23" customFormat="1" ht="25.5">
      <c r="A1309" s="7">
        <v>1254</v>
      </c>
      <c r="B1309" s="7">
        <v>21</v>
      </c>
      <c r="C1309" s="21">
        <v>43957</v>
      </c>
      <c r="D1309" s="34" t="s">
        <v>329</v>
      </c>
      <c r="E1309" s="13">
        <v>50757.2</v>
      </c>
      <c r="F1309" s="19" t="s">
        <v>47</v>
      </c>
      <c r="G1309" s="29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</row>
    <row r="1310" spans="1:55" s="23" customFormat="1" ht="25.5">
      <c r="A1310" s="7">
        <v>1255</v>
      </c>
      <c r="B1310" s="7">
        <v>22</v>
      </c>
      <c r="C1310" s="21">
        <v>43957</v>
      </c>
      <c r="D1310" s="34" t="s">
        <v>196</v>
      </c>
      <c r="E1310" s="13">
        <v>54740.59</v>
      </c>
      <c r="F1310" s="19" t="s">
        <v>47</v>
      </c>
      <c r="G1310" s="29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</row>
    <row r="1311" spans="1:55" s="23" customFormat="1" ht="25.5">
      <c r="A1311" s="7">
        <v>1256</v>
      </c>
      <c r="B1311" s="7">
        <v>23</v>
      </c>
      <c r="C1311" s="21">
        <v>43957</v>
      </c>
      <c r="D1311" s="34" t="s">
        <v>331</v>
      </c>
      <c r="E1311" s="13">
        <v>30325.8</v>
      </c>
      <c r="F1311" s="19" t="s">
        <v>47</v>
      </c>
      <c r="G1311" s="29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</row>
    <row r="1312" spans="1:55" s="23" customFormat="1" ht="25.5">
      <c r="A1312" s="7">
        <v>1257</v>
      </c>
      <c r="B1312" s="7">
        <v>24</v>
      </c>
      <c r="C1312" s="21">
        <v>43957</v>
      </c>
      <c r="D1312" s="34" t="s">
        <v>332</v>
      </c>
      <c r="E1312" s="13">
        <v>112983.22</v>
      </c>
      <c r="F1312" s="19" t="s">
        <v>47</v>
      </c>
      <c r="G1312" s="29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</row>
    <row r="1313" spans="1:55" s="23" customFormat="1" ht="25.5">
      <c r="A1313" s="7">
        <v>1258</v>
      </c>
      <c r="B1313" s="7">
        <v>25</v>
      </c>
      <c r="C1313" s="21">
        <v>43957</v>
      </c>
      <c r="D1313" s="34" t="s">
        <v>333</v>
      </c>
      <c r="E1313" s="13">
        <v>71053.59</v>
      </c>
      <c r="F1313" s="19" t="s">
        <v>47</v>
      </c>
      <c r="G1313" s="29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</row>
    <row r="1314" spans="1:55" s="23" customFormat="1" ht="25.5">
      <c r="A1314" s="7">
        <v>1259</v>
      </c>
      <c r="B1314" s="7">
        <v>26</v>
      </c>
      <c r="C1314" s="21">
        <v>43957</v>
      </c>
      <c r="D1314" s="5" t="s">
        <v>381</v>
      </c>
      <c r="E1314" s="13">
        <v>85716.62</v>
      </c>
      <c r="F1314" s="19" t="s">
        <v>47</v>
      </c>
      <c r="G1314" s="29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</row>
    <row r="1315" spans="1:55" s="23" customFormat="1" ht="25.5">
      <c r="A1315" s="7">
        <v>1260</v>
      </c>
      <c r="B1315" s="7">
        <v>27</v>
      </c>
      <c r="C1315" s="21">
        <v>43957</v>
      </c>
      <c r="D1315" s="5" t="s">
        <v>382</v>
      </c>
      <c r="E1315" s="13">
        <v>8089.34</v>
      </c>
      <c r="F1315" s="19" t="s">
        <v>47</v>
      </c>
      <c r="G1315" s="29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</row>
    <row r="1316" spans="1:55" s="23" customFormat="1" ht="25.5">
      <c r="A1316" s="7">
        <v>1261</v>
      </c>
      <c r="B1316" s="7">
        <v>28</v>
      </c>
      <c r="C1316" s="21">
        <v>43957</v>
      </c>
      <c r="D1316" s="5" t="s">
        <v>378</v>
      </c>
      <c r="E1316" s="13">
        <v>5104.06</v>
      </c>
      <c r="F1316" s="19" t="s">
        <v>50</v>
      </c>
      <c r="G1316" s="29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</row>
    <row r="1317" spans="1:55" s="23" customFormat="1" ht="28.5">
      <c r="A1317" s="7">
        <v>1262</v>
      </c>
      <c r="B1317" s="7">
        <v>29</v>
      </c>
      <c r="C1317" s="21">
        <v>43957</v>
      </c>
      <c r="D1317" s="5" t="s">
        <v>65</v>
      </c>
      <c r="E1317" s="13">
        <v>9241.71</v>
      </c>
      <c r="F1317" s="19" t="s">
        <v>50</v>
      </c>
      <c r="G1317" s="29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</row>
    <row r="1318" spans="1:55" s="23" customFormat="1" ht="28.5">
      <c r="A1318" s="7">
        <v>1263</v>
      </c>
      <c r="B1318" s="7">
        <v>30</v>
      </c>
      <c r="C1318" s="21">
        <v>43957</v>
      </c>
      <c r="D1318" s="5" t="s">
        <v>65</v>
      </c>
      <c r="E1318" s="13">
        <v>60971.25</v>
      </c>
      <c r="F1318" s="19" t="s">
        <v>50</v>
      </c>
      <c r="G1318" s="29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</row>
    <row r="1319" spans="1:55" s="23" customFormat="1" ht="25.5">
      <c r="A1319" s="7">
        <v>1264</v>
      </c>
      <c r="B1319" s="7">
        <v>31</v>
      </c>
      <c r="C1319" s="21">
        <v>43957</v>
      </c>
      <c r="D1319" s="5" t="s">
        <v>214</v>
      </c>
      <c r="E1319" s="13">
        <v>90966.78</v>
      </c>
      <c r="F1319" s="19" t="s">
        <v>50</v>
      </c>
      <c r="G1319" s="29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</row>
    <row r="1320" spans="1:55" s="23" customFormat="1" ht="25.5">
      <c r="A1320" s="7">
        <v>1265</v>
      </c>
      <c r="B1320" s="7">
        <v>32</v>
      </c>
      <c r="C1320" s="21">
        <v>43957</v>
      </c>
      <c r="D1320" s="5" t="s">
        <v>46</v>
      </c>
      <c r="E1320" s="13">
        <v>17715.55</v>
      </c>
      <c r="F1320" s="19" t="s">
        <v>50</v>
      </c>
      <c r="G1320" s="29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</row>
    <row r="1321" spans="1:55" s="23" customFormat="1" ht="25.5">
      <c r="A1321" s="7">
        <v>1266</v>
      </c>
      <c r="B1321" s="7">
        <v>33</v>
      </c>
      <c r="C1321" s="21">
        <v>43957</v>
      </c>
      <c r="D1321" s="5" t="s">
        <v>34</v>
      </c>
      <c r="E1321" s="13">
        <v>4557.5</v>
      </c>
      <c r="F1321" s="19" t="s">
        <v>50</v>
      </c>
      <c r="G1321" s="29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</row>
    <row r="1322" spans="1:55" s="23" customFormat="1" ht="28.5">
      <c r="A1322" s="7">
        <v>1267</v>
      </c>
      <c r="B1322" s="7">
        <v>34</v>
      </c>
      <c r="C1322" s="21">
        <v>43957</v>
      </c>
      <c r="D1322" s="5" t="s">
        <v>380</v>
      </c>
      <c r="E1322" s="13">
        <v>4245.94</v>
      </c>
      <c r="F1322" s="19" t="s">
        <v>50</v>
      </c>
      <c r="G1322" s="29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</row>
    <row r="1323" spans="1:55" s="23" customFormat="1" ht="25.5">
      <c r="A1323" s="7">
        <v>1268</v>
      </c>
      <c r="B1323" s="7">
        <v>35</v>
      </c>
      <c r="C1323" s="21">
        <v>43957</v>
      </c>
      <c r="D1323" s="5" t="s">
        <v>76</v>
      </c>
      <c r="E1323" s="13">
        <v>9788.14</v>
      </c>
      <c r="F1323" s="19" t="s">
        <v>50</v>
      </c>
      <c r="G1323" s="29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</row>
    <row r="1324" spans="1:55" s="23" customFormat="1" ht="25.5">
      <c r="A1324" s="7">
        <v>1269</v>
      </c>
      <c r="B1324" s="7">
        <v>36</v>
      </c>
      <c r="C1324" s="21">
        <v>43957</v>
      </c>
      <c r="D1324" s="5" t="s">
        <v>36</v>
      </c>
      <c r="E1324" s="13">
        <v>3863.68</v>
      </c>
      <c r="F1324" s="19" t="s">
        <v>50</v>
      </c>
      <c r="G1324" s="29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</row>
    <row r="1325" spans="1:55" s="23" customFormat="1" ht="25.5">
      <c r="A1325" s="7">
        <v>1270</v>
      </c>
      <c r="B1325" s="7">
        <v>37</v>
      </c>
      <c r="C1325" s="21">
        <v>43957</v>
      </c>
      <c r="D1325" s="5" t="s">
        <v>282</v>
      </c>
      <c r="E1325" s="13">
        <v>8445.67</v>
      </c>
      <c r="F1325" s="19" t="s">
        <v>50</v>
      </c>
      <c r="G1325" s="29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</row>
    <row r="1326" spans="1:55" s="23" customFormat="1" ht="25.5">
      <c r="A1326" s="7">
        <v>1271</v>
      </c>
      <c r="B1326" s="7">
        <v>38</v>
      </c>
      <c r="C1326" s="21">
        <v>43957</v>
      </c>
      <c r="D1326" s="5" t="s">
        <v>247</v>
      </c>
      <c r="E1326" s="13">
        <v>9361.85</v>
      </c>
      <c r="F1326" s="19" t="s">
        <v>50</v>
      </c>
      <c r="G1326" s="29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</row>
    <row r="1327" spans="1:55" s="23" customFormat="1" ht="25.5">
      <c r="A1327" s="7">
        <v>1272</v>
      </c>
      <c r="B1327" s="7">
        <v>39</v>
      </c>
      <c r="C1327" s="21">
        <v>43957</v>
      </c>
      <c r="D1327" s="5" t="s">
        <v>334</v>
      </c>
      <c r="E1327" s="13">
        <v>63127.03</v>
      </c>
      <c r="F1327" s="19" t="s">
        <v>50</v>
      </c>
      <c r="G1327" s="29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</row>
    <row r="1328" spans="1:55" s="23" customFormat="1" ht="25.5">
      <c r="A1328" s="7">
        <v>1273</v>
      </c>
      <c r="B1328" s="7">
        <v>40</v>
      </c>
      <c r="C1328" s="21">
        <v>43957</v>
      </c>
      <c r="D1328" s="5" t="s">
        <v>329</v>
      </c>
      <c r="E1328" s="13">
        <v>9867.8</v>
      </c>
      <c r="F1328" s="19" t="s">
        <v>50</v>
      </c>
      <c r="G1328" s="29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</row>
    <row r="1329" spans="1:55" s="23" customFormat="1" ht="25.5">
      <c r="A1329" s="7">
        <v>1274</v>
      </c>
      <c r="B1329" s="7">
        <v>41</v>
      </c>
      <c r="C1329" s="21">
        <v>43957</v>
      </c>
      <c r="D1329" s="5" t="s">
        <v>196</v>
      </c>
      <c r="E1329" s="13">
        <v>10642.23</v>
      </c>
      <c r="F1329" s="19" t="s">
        <v>50</v>
      </c>
      <c r="G1329" s="29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</row>
    <row r="1330" spans="1:55" s="23" customFormat="1" ht="25.5">
      <c r="A1330" s="7">
        <v>1275</v>
      </c>
      <c r="B1330" s="7">
        <v>42</v>
      </c>
      <c r="C1330" s="21">
        <v>43957</v>
      </c>
      <c r="D1330" s="5" t="s">
        <v>331</v>
      </c>
      <c r="E1330" s="13">
        <v>5895.7</v>
      </c>
      <c r="F1330" s="19" t="s">
        <v>50</v>
      </c>
      <c r="G1330" s="29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</row>
    <row r="1331" spans="1:55" s="23" customFormat="1" ht="25.5">
      <c r="A1331" s="7">
        <v>1276</v>
      </c>
      <c r="B1331" s="7">
        <v>43</v>
      </c>
      <c r="C1331" s="21">
        <v>43957</v>
      </c>
      <c r="D1331" s="5" t="s">
        <v>332</v>
      </c>
      <c r="E1331" s="13">
        <v>21965.28</v>
      </c>
      <c r="F1331" s="19" t="s">
        <v>50</v>
      </c>
      <c r="G1331" s="29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</row>
    <row r="1332" spans="1:55" s="23" customFormat="1" ht="25.5">
      <c r="A1332" s="7">
        <v>1277</v>
      </c>
      <c r="B1332" s="7">
        <v>44</v>
      </c>
      <c r="C1332" s="21">
        <v>43957</v>
      </c>
      <c r="D1332" s="5" t="s">
        <v>333</v>
      </c>
      <c r="E1332" s="13">
        <v>13813.66</v>
      </c>
      <c r="F1332" s="19" t="s">
        <v>50</v>
      </c>
      <c r="G1332" s="29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</row>
    <row r="1333" spans="1:55" s="23" customFormat="1" ht="25.5">
      <c r="A1333" s="7">
        <v>1278</v>
      </c>
      <c r="B1333" s="7">
        <v>45</v>
      </c>
      <c r="C1333" s="21">
        <v>43957</v>
      </c>
      <c r="D1333" s="5" t="s">
        <v>381</v>
      </c>
      <c r="E1333" s="13">
        <v>16664.32</v>
      </c>
      <c r="F1333" s="19" t="s">
        <v>50</v>
      </c>
      <c r="G1333" s="29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</row>
    <row r="1334" spans="1:55" s="23" customFormat="1" ht="25.5">
      <c r="A1334" s="7">
        <v>1279</v>
      </c>
      <c r="B1334" s="7">
        <v>46</v>
      </c>
      <c r="C1334" s="21">
        <v>43957</v>
      </c>
      <c r="D1334" s="5" t="s">
        <v>382</v>
      </c>
      <c r="E1334" s="13">
        <v>1572.66</v>
      </c>
      <c r="F1334" s="19" t="s">
        <v>50</v>
      </c>
      <c r="G1334" s="29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</row>
    <row r="1335" spans="1:55" s="23" customFormat="1" ht="28.5">
      <c r="A1335" s="7">
        <v>1280</v>
      </c>
      <c r="B1335" s="7">
        <v>47</v>
      </c>
      <c r="C1335" s="21">
        <v>43957</v>
      </c>
      <c r="D1335" s="5" t="s">
        <v>237</v>
      </c>
      <c r="E1335" s="13">
        <v>17565</v>
      </c>
      <c r="F1335" s="19" t="s">
        <v>50</v>
      </c>
      <c r="G1335" s="29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</row>
    <row r="1336" spans="1:55" s="23" customFormat="1" ht="25.5">
      <c r="A1336" s="7">
        <v>1281</v>
      </c>
      <c r="B1336" s="7">
        <v>48</v>
      </c>
      <c r="C1336" s="21">
        <v>43957</v>
      </c>
      <c r="D1336" s="5" t="s">
        <v>318</v>
      </c>
      <c r="E1336" s="13">
        <v>3643.37</v>
      </c>
      <c r="F1336" s="19" t="s">
        <v>50</v>
      </c>
      <c r="G1336" s="29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</row>
    <row r="1337" spans="1:55" s="23" customFormat="1" ht="25.5">
      <c r="A1337" s="7">
        <v>1282</v>
      </c>
      <c r="B1337" s="7">
        <v>49</v>
      </c>
      <c r="C1337" s="21">
        <v>43957</v>
      </c>
      <c r="D1337" s="5" t="s">
        <v>318</v>
      </c>
      <c r="E1337" s="13">
        <v>35432.21</v>
      </c>
      <c r="F1337" s="19" t="s">
        <v>50</v>
      </c>
      <c r="G1337" s="29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</row>
    <row r="1338" spans="1:55" s="23" customFormat="1" ht="25.5">
      <c r="A1338" s="7">
        <v>1283</v>
      </c>
      <c r="B1338" s="7">
        <v>50</v>
      </c>
      <c r="C1338" s="21">
        <v>43957</v>
      </c>
      <c r="D1338" s="5" t="s">
        <v>379</v>
      </c>
      <c r="E1338" s="13">
        <v>18735.49</v>
      </c>
      <c r="F1338" s="19" t="s">
        <v>50</v>
      </c>
      <c r="G1338" s="29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</row>
    <row r="1339" spans="1:55" s="23" customFormat="1" ht="15.75">
      <c r="A1339" s="41" t="s">
        <v>377</v>
      </c>
      <c r="B1339" s="42"/>
      <c r="C1339" s="43"/>
      <c r="D1339" s="25">
        <f>SUM(E1289:E1315)</f>
        <v>4686526.13</v>
      </c>
      <c r="E1339" s="25">
        <f>SUM(E1316:E1338)</f>
        <v>443186.88</v>
      </c>
      <c r="F1339" s="25">
        <v>0</v>
      </c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</row>
    <row r="1340" spans="1:55" s="23" customFormat="1" ht="25.5">
      <c r="A1340" s="7">
        <v>1284</v>
      </c>
      <c r="B1340" s="7">
        <v>51</v>
      </c>
      <c r="C1340" s="21">
        <v>43958</v>
      </c>
      <c r="D1340" s="5" t="s">
        <v>370</v>
      </c>
      <c r="E1340" s="13">
        <v>216261.46</v>
      </c>
      <c r="F1340" s="19" t="s">
        <v>29</v>
      </c>
      <c r="G1340" s="29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</row>
    <row r="1341" spans="1:55" s="23" customFormat="1" ht="25.5">
      <c r="A1341" s="7">
        <v>1285</v>
      </c>
      <c r="B1341" s="7">
        <v>52</v>
      </c>
      <c r="C1341" s="21">
        <v>43958</v>
      </c>
      <c r="D1341" s="5" t="s">
        <v>193</v>
      </c>
      <c r="E1341" s="13">
        <v>57994.36</v>
      </c>
      <c r="F1341" s="19" t="s">
        <v>47</v>
      </c>
      <c r="G1341" s="29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</row>
    <row r="1342" spans="1:55" s="23" customFormat="1" ht="25.5">
      <c r="A1342" s="7">
        <v>1286</v>
      </c>
      <c r="B1342" s="7">
        <v>53</v>
      </c>
      <c r="C1342" s="21">
        <v>43958</v>
      </c>
      <c r="D1342" s="5" t="s">
        <v>212</v>
      </c>
      <c r="E1342" s="13">
        <v>41887.56</v>
      </c>
      <c r="F1342" s="19" t="s">
        <v>47</v>
      </c>
      <c r="G1342" s="29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</row>
    <row r="1343" spans="1:55" s="23" customFormat="1" ht="25.5">
      <c r="A1343" s="7">
        <v>1287</v>
      </c>
      <c r="B1343" s="7">
        <v>54</v>
      </c>
      <c r="C1343" s="21">
        <v>43958</v>
      </c>
      <c r="D1343" s="5" t="s">
        <v>208</v>
      </c>
      <c r="E1343" s="13">
        <v>61918.5</v>
      </c>
      <c r="F1343" s="19" t="s">
        <v>47</v>
      </c>
      <c r="G1343" s="29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</row>
    <row r="1344" spans="1:55" s="23" customFormat="1" ht="25.5">
      <c r="A1344" s="7">
        <v>1288</v>
      </c>
      <c r="B1344" s="7">
        <v>55</v>
      </c>
      <c r="C1344" s="21">
        <v>43958</v>
      </c>
      <c r="D1344" s="5" t="s">
        <v>242</v>
      </c>
      <c r="E1344" s="13">
        <v>23361.29</v>
      </c>
      <c r="F1344" s="19" t="s">
        <v>47</v>
      </c>
      <c r="G1344" s="29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</row>
    <row r="1345" spans="1:55" s="23" customFormat="1" ht="25.5">
      <c r="A1345" s="7">
        <v>1289</v>
      </c>
      <c r="B1345" s="7">
        <v>56</v>
      </c>
      <c r="C1345" s="21">
        <v>43958</v>
      </c>
      <c r="D1345" s="5" t="s">
        <v>46</v>
      </c>
      <c r="E1345" s="13">
        <v>72852.6</v>
      </c>
      <c r="F1345" s="19" t="s">
        <v>47</v>
      </c>
      <c r="G1345" s="29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</row>
    <row r="1346" spans="1:55" s="23" customFormat="1" ht="25.5">
      <c r="A1346" s="7">
        <v>1290</v>
      </c>
      <c r="B1346" s="7">
        <v>57</v>
      </c>
      <c r="C1346" s="21">
        <v>43958</v>
      </c>
      <c r="D1346" s="5" t="s">
        <v>271</v>
      </c>
      <c r="E1346" s="13">
        <v>108427.09</v>
      </c>
      <c r="F1346" s="19" t="s">
        <v>47</v>
      </c>
      <c r="G1346" s="29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</row>
    <row r="1347" spans="1:55" s="23" customFormat="1" ht="25.5">
      <c r="A1347" s="7">
        <v>1291</v>
      </c>
      <c r="B1347" s="7">
        <v>58</v>
      </c>
      <c r="C1347" s="21">
        <v>43958</v>
      </c>
      <c r="D1347" s="5" t="s">
        <v>271</v>
      </c>
      <c r="E1347" s="13">
        <v>209761.18</v>
      </c>
      <c r="F1347" s="19" t="s">
        <v>47</v>
      </c>
      <c r="G1347" s="29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</row>
    <row r="1348" spans="1:55" s="23" customFormat="1" ht="25.5">
      <c r="A1348" s="7">
        <v>1292</v>
      </c>
      <c r="B1348" s="7">
        <v>59</v>
      </c>
      <c r="C1348" s="21">
        <v>43958</v>
      </c>
      <c r="D1348" s="5" t="s">
        <v>379</v>
      </c>
      <c r="E1348" s="13">
        <v>18974.88</v>
      </c>
      <c r="F1348" s="19" t="s">
        <v>47</v>
      </c>
      <c r="G1348" s="29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</row>
    <row r="1349" spans="1:55" s="23" customFormat="1" ht="15.75">
      <c r="A1349" s="7">
        <v>1293</v>
      </c>
      <c r="B1349" s="7">
        <v>60</v>
      </c>
      <c r="C1349" s="21">
        <v>43958</v>
      </c>
      <c r="D1349" s="5" t="s">
        <v>370</v>
      </c>
      <c r="E1349" s="13">
        <v>38163.79</v>
      </c>
      <c r="F1349" s="19" t="s">
        <v>49</v>
      </c>
      <c r="G1349" s="29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</row>
    <row r="1350" spans="1:55" s="23" customFormat="1" ht="25.5">
      <c r="A1350" s="7">
        <v>1294</v>
      </c>
      <c r="B1350" s="7">
        <v>61</v>
      </c>
      <c r="C1350" s="21">
        <v>43958</v>
      </c>
      <c r="D1350" s="5" t="s">
        <v>212</v>
      </c>
      <c r="E1350" s="13">
        <v>8143.44</v>
      </c>
      <c r="F1350" s="19" t="s">
        <v>50</v>
      </c>
      <c r="G1350" s="29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</row>
    <row r="1351" spans="1:55" s="23" customFormat="1" ht="25.5">
      <c r="A1351" s="7">
        <v>1295</v>
      </c>
      <c r="B1351" s="7">
        <v>62</v>
      </c>
      <c r="C1351" s="21">
        <v>43958</v>
      </c>
      <c r="D1351" s="5" t="s">
        <v>46</v>
      </c>
      <c r="E1351" s="13">
        <v>14163.4</v>
      </c>
      <c r="F1351" s="19" t="s">
        <v>50</v>
      </c>
      <c r="G1351" s="29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</row>
    <row r="1352" spans="1:55" s="23" customFormat="1" ht="25.5">
      <c r="A1352" s="7">
        <v>1296</v>
      </c>
      <c r="B1352" s="7">
        <v>63</v>
      </c>
      <c r="C1352" s="21">
        <v>43958</v>
      </c>
      <c r="D1352" s="5" t="s">
        <v>208</v>
      </c>
      <c r="E1352" s="13">
        <v>12037.68</v>
      </c>
      <c r="F1352" s="19" t="s">
        <v>50</v>
      </c>
      <c r="G1352" s="29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</row>
    <row r="1353" spans="1:55" s="23" customFormat="1" ht="25.5">
      <c r="A1353" s="7">
        <v>1297</v>
      </c>
      <c r="B1353" s="7">
        <v>64</v>
      </c>
      <c r="C1353" s="21">
        <v>43958</v>
      </c>
      <c r="D1353" s="5" t="s">
        <v>242</v>
      </c>
      <c r="E1353" s="13">
        <v>4541.71</v>
      </c>
      <c r="F1353" s="19" t="s">
        <v>50</v>
      </c>
      <c r="G1353" s="29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</row>
    <row r="1354" spans="1:55" s="23" customFormat="1" ht="25.5">
      <c r="A1354" s="7">
        <v>1298</v>
      </c>
      <c r="B1354" s="7">
        <v>65</v>
      </c>
      <c r="C1354" s="21">
        <v>43958</v>
      </c>
      <c r="D1354" s="5" t="s">
        <v>193</v>
      </c>
      <c r="E1354" s="13">
        <v>10234.3</v>
      </c>
      <c r="F1354" s="19" t="s">
        <v>50</v>
      </c>
      <c r="G1354" s="29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</row>
    <row r="1355" spans="1:55" s="23" customFormat="1" ht="15.75">
      <c r="A1355" s="44" t="s">
        <v>383</v>
      </c>
      <c r="B1355" s="45"/>
      <c r="C1355" s="46"/>
      <c r="D1355" s="27">
        <f>SUM(E1340:E1348)</f>
        <v>811438.92</v>
      </c>
      <c r="E1355" s="27">
        <f>SUM(E1349:E1354)</f>
        <v>87284.32</v>
      </c>
      <c r="F1355" s="27">
        <v>0</v>
      </c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</row>
    <row r="1356" spans="1:55" s="23" customFormat="1" ht="15.75">
      <c r="A1356" s="7">
        <v>1299</v>
      </c>
      <c r="B1356" s="7">
        <v>66</v>
      </c>
      <c r="C1356" s="21">
        <v>43962</v>
      </c>
      <c r="D1356" s="5" t="s">
        <v>384</v>
      </c>
      <c r="E1356" s="13">
        <v>420012.05</v>
      </c>
      <c r="F1356" s="19" t="s">
        <v>9</v>
      </c>
      <c r="G1356" s="29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</row>
    <row r="1357" spans="1:55" s="23" customFormat="1" ht="15.75">
      <c r="A1357" s="7">
        <v>1300</v>
      </c>
      <c r="B1357" s="7">
        <v>67</v>
      </c>
      <c r="C1357" s="21">
        <v>43962</v>
      </c>
      <c r="D1357" s="5" t="s">
        <v>385</v>
      </c>
      <c r="E1357" s="13">
        <v>4000000</v>
      </c>
      <c r="F1357" s="19" t="s">
        <v>9</v>
      </c>
      <c r="G1357" s="29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</row>
    <row r="1358" spans="1:55" s="23" customFormat="1" ht="15.75">
      <c r="A1358" s="7">
        <v>1301</v>
      </c>
      <c r="B1358" s="7">
        <v>68</v>
      </c>
      <c r="C1358" s="21">
        <v>43962</v>
      </c>
      <c r="D1358" s="5" t="s">
        <v>188</v>
      </c>
      <c r="E1358" s="13">
        <v>253772.5</v>
      </c>
      <c r="F1358" s="19" t="s">
        <v>9</v>
      </c>
      <c r="G1358" s="29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</row>
    <row r="1359" spans="1:55" s="23" customFormat="1" ht="15.75">
      <c r="A1359" s="7">
        <v>1302</v>
      </c>
      <c r="B1359" s="7">
        <v>69</v>
      </c>
      <c r="C1359" s="21">
        <v>43962</v>
      </c>
      <c r="D1359" s="5" t="s">
        <v>189</v>
      </c>
      <c r="E1359" s="13">
        <v>118362.75</v>
      </c>
      <c r="F1359" s="19" t="s">
        <v>9</v>
      </c>
      <c r="G1359" s="29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</row>
    <row r="1360" spans="1:55" s="23" customFormat="1" ht="25.5">
      <c r="A1360" s="7">
        <v>1303</v>
      </c>
      <c r="B1360" s="7">
        <v>70</v>
      </c>
      <c r="C1360" s="21">
        <v>43962</v>
      </c>
      <c r="D1360" s="5" t="s">
        <v>386</v>
      </c>
      <c r="E1360" s="13">
        <v>1507544.71</v>
      </c>
      <c r="F1360" s="19" t="s">
        <v>29</v>
      </c>
      <c r="G1360" s="29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</row>
    <row r="1361" spans="1:55" s="23" customFormat="1" ht="25.5">
      <c r="A1361" s="7">
        <v>1304</v>
      </c>
      <c r="B1361" s="7">
        <v>71</v>
      </c>
      <c r="C1361" s="21">
        <v>43962</v>
      </c>
      <c r="D1361" s="5" t="s">
        <v>122</v>
      </c>
      <c r="E1361" s="13">
        <v>35863.2</v>
      </c>
      <c r="F1361" s="19" t="s">
        <v>47</v>
      </c>
      <c r="G1361" s="29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</row>
    <row r="1362" spans="1:55" s="23" customFormat="1" ht="25.5">
      <c r="A1362" s="7">
        <v>1305</v>
      </c>
      <c r="B1362" s="7">
        <v>72</v>
      </c>
      <c r="C1362" s="21">
        <v>43962</v>
      </c>
      <c r="D1362" s="5" t="s">
        <v>221</v>
      </c>
      <c r="E1362" s="13">
        <v>113890.01</v>
      </c>
      <c r="F1362" s="19" t="s">
        <v>47</v>
      </c>
      <c r="G1362" s="29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</row>
    <row r="1363" spans="1:55" s="23" customFormat="1" ht="25.5">
      <c r="A1363" s="7">
        <v>1306</v>
      </c>
      <c r="B1363" s="7">
        <v>73</v>
      </c>
      <c r="C1363" s="21">
        <v>43962</v>
      </c>
      <c r="D1363" s="5" t="s">
        <v>357</v>
      </c>
      <c r="E1363" s="13">
        <v>2348267.06</v>
      </c>
      <c r="F1363" s="19" t="s">
        <v>47</v>
      </c>
      <c r="G1363" s="29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</row>
    <row r="1364" spans="1:55" s="23" customFormat="1" ht="25.5">
      <c r="A1364" s="7">
        <v>1307</v>
      </c>
      <c r="B1364" s="7">
        <v>74</v>
      </c>
      <c r="C1364" s="21">
        <v>43962</v>
      </c>
      <c r="D1364" s="5" t="s">
        <v>360</v>
      </c>
      <c r="E1364" s="13">
        <v>27585.9</v>
      </c>
      <c r="F1364" s="19" t="s">
        <v>47</v>
      </c>
      <c r="G1364" s="29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</row>
    <row r="1365" spans="1:55" s="23" customFormat="1" ht="25.5">
      <c r="A1365" s="7">
        <v>1308</v>
      </c>
      <c r="B1365" s="7">
        <v>75</v>
      </c>
      <c r="C1365" s="21">
        <v>43962</v>
      </c>
      <c r="D1365" s="5" t="s">
        <v>213</v>
      </c>
      <c r="E1365" s="13">
        <v>187524.51</v>
      </c>
      <c r="F1365" s="19" t="s">
        <v>47</v>
      </c>
      <c r="G1365" s="29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</row>
    <row r="1366" spans="1:55" s="23" customFormat="1" ht="25.5">
      <c r="A1366" s="7">
        <v>1309</v>
      </c>
      <c r="B1366" s="7">
        <v>76</v>
      </c>
      <c r="C1366" s="21">
        <v>43962</v>
      </c>
      <c r="D1366" s="5" t="s">
        <v>274</v>
      </c>
      <c r="E1366" s="13">
        <v>89469.04</v>
      </c>
      <c r="F1366" s="19" t="s">
        <v>47</v>
      </c>
      <c r="G1366" s="29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</row>
    <row r="1367" spans="1:55" s="23" customFormat="1" ht="25.5">
      <c r="A1367" s="7">
        <v>1310</v>
      </c>
      <c r="B1367" s="7">
        <v>77</v>
      </c>
      <c r="C1367" s="21">
        <v>43962</v>
      </c>
      <c r="D1367" s="5" t="s">
        <v>44</v>
      </c>
      <c r="E1367" s="13">
        <v>372227.33</v>
      </c>
      <c r="F1367" s="19" t="s">
        <v>47</v>
      </c>
      <c r="G1367" s="29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</row>
    <row r="1368" spans="1:55" s="23" customFormat="1" ht="25.5">
      <c r="A1368" s="7">
        <v>1311</v>
      </c>
      <c r="B1368" s="7">
        <v>78</v>
      </c>
      <c r="C1368" s="21">
        <v>43962</v>
      </c>
      <c r="D1368" s="5" t="s">
        <v>44</v>
      </c>
      <c r="E1368" s="13">
        <v>180547.05</v>
      </c>
      <c r="F1368" s="19" t="s">
        <v>47</v>
      </c>
      <c r="G1368" s="29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</row>
    <row r="1369" spans="1:55" s="23" customFormat="1" ht="25.5">
      <c r="A1369" s="7">
        <v>1312</v>
      </c>
      <c r="B1369" s="7">
        <v>79</v>
      </c>
      <c r="C1369" s="21">
        <v>43962</v>
      </c>
      <c r="D1369" s="5" t="s">
        <v>44</v>
      </c>
      <c r="E1369" s="13">
        <v>667814.09</v>
      </c>
      <c r="F1369" s="19" t="s">
        <v>47</v>
      </c>
      <c r="G1369" s="29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</row>
    <row r="1370" spans="1:55" s="23" customFormat="1" ht="25.5">
      <c r="A1370" s="7">
        <v>1313</v>
      </c>
      <c r="B1370" s="7">
        <v>80</v>
      </c>
      <c r="C1370" s="21">
        <v>43962</v>
      </c>
      <c r="D1370" s="5" t="s">
        <v>159</v>
      </c>
      <c r="E1370" s="13">
        <v>53836.12</v>
      </c>
      <c r="F1370" s="19" t="s">
        <v>47</v>
      </c>
      <c r="G1370" s="29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</row>
    <row r="1371" spans="1:55" s="23" customFormat="1" ht="28.5">
      <c r="A1371" s="7">
        <v>1314</v>
      </c>
      <c r="B1371" s="7">
        <v>81</v>
      </c>
      <c r="C1371" s="21">
        <v>43962</v>
      </c>
      <c r="D1371" s="5" t="s">
        <v>77</v>
      </c>
      <c r="E1371" s="13">
        <v>21059.91</v>
      </c>
      <c r="F1371" s="19" t="s">
        <v>47</v>
      </c>
      <c r="G1371" s="29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</row>
    <row r="1372" spans="1:55" s="23" customFormat="1" ht="28.5">
      <c r="A1372" s="7">
        <v>1315</v>
      </c>
      <c r="B1372" s="7">
        <v>82</v>
      </c>
      <c r="C1372" s="21">
        <v>43962</v>
      </c>
      <c r="D1372" s="5" t="s">
        <v>160</v>
      </c>
      <c r="E1372" s="13">
        <v>41494.16</v>
      </c>
      <c r="F1372" s="19" t="s">
        <v>47</v>
      </c>
      <c r="G1372" s="29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</row>
    <row r="1373" spans="1:55" s="23" customFormat="1" ht="28.5">
      <c r="A1373" s="7">
        <v>1316</v>
      </c>
      <c r="B1373" s="7">
        <v>83</v>
      </c>
      <c r="C1373" s="21">
        <v>43962</v>
      </c>
      <c r="D1373" s="5" t="s">
        <v>118</v>
      </c>
      <c r="E1373" s="13">
        <v>36108.36</v>
      </c>
      <c r="F1373" s="19" t="s">
        <v>47</v>
      </c>
      <c r="G1373" s="29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</row>
    <row r="1374" spans="1:55" s="23" customFormat="1" ht="25.5">
      <c r="A1374" s="7">
        <v>1317</v>
      </c>
      <c r="B1374" s="7">
        <v>84</v>
      </c>
      <c r="C1374" s="21">
        <v>43962</v>
      </c>
      <c r="D1374" s="5" t="s">
        <v>161</v>
      </c>
      <c r="E1374" s="13">
        <v>6824.6</v>
      </c>
      <c r="F1374" s="19" t="s">
        <v>47</v>
      </c>
      <c r="G1374" s="29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</row>
    <row r="1375" spans="1:55" s="23" customFormat="1" ht="25.5">
      <c r="A1375" s="7">
        <v>1318</v>
      </c>
      <c r="B1375" s="7">
        <v>85</v>
      </c>
      <c r="C1375" s="21">
        <v>43962</v>
      </c>
      <c r="D1375" s="5" t="s">
        <v>162</v>
      </c>
      <c r="E1375" s="13">
        <v>42435.74</v>
      </c>
      <c r="F1375" s="19" t="s">
        <v>47</v>
      </c>
      <c r="G1375" s="29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</row>
    <row r="1376" spans="1:55" s="23" customFormat="1" ht="25.5">
      <c r="A1376" s="7">
        <v>1319</v>
      </c>
      <c r="B1376" s="7">
        <v>86</v>
      </c>
      <c r="C1376" s="21">
        <v>43962</v>
      </c>
      <c r="D1376" s="5" t="s">
        <v>158</v>
      </c>
      <c r="E1376" s="13">
        <v>50361.19</v>
      </c>
      <c r="F1376" s="19" t="s">
        <v>47</v>
      </c>
      <c r="G1376" s="29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</row>
    <row r="1377" spans="1:55" s="23" customFormat="1" ht="25.5">
      <c r="A1377" s="7">
        <v>1320</v>
      </c>
      <c r="B1377" s="7">
        <v>87</v>
      </c>
      <c r="C1377" s="21">
        <v>43962</v>
      </c>
      <c r="D1377" s="5" t="s">
        <v>163</v>
      </c>
      <c r="E1377" s="13">
        <v>72489.92</v>
      </c>
      <c r="F1377" s="19" t="s">
        <v>47</v>
      </c>
      <c r="G1377" s="29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</row>
    <row r="1378" spans="1:55" s="23" customFormat="1" ht="28.5">
      <c r="A1378" s="7">
        <v>1321</v>
      </c>
      <c r="B1378" s="7">
        <v>88</v>
      </c>
      <c r="C1378" s="21">
        <v>43962</v>
      </c>
      <c r="D1378" s="5" t="s">
        <v>251</v>
      </c>
      <c r="E1378" s="13">
        <v>9488.1</v>
      </c>
      <c r="F1378" s="19" t="s">
        <v>47</v>
      </c>
      <c r="G1378" s="29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</row>
    <row r="1379" spans="1:55" s="23" customFormat="1" ht="28.5">
      <c r="A1379" s="7">
        <v>1322</v>
      </c>
      <c r="B1379" s="7">
        <v>89</v>
      </c>
      <c r="C1379" s="21">
        <v>43962</v>
      </c>
      <c r="D1379" s="5" t="s">
        <v>28</v>
      </c>
      <c r="E1379" s="13">
        <v>96953.74</v>
      </c>
      <c r="F1379" s="19" t="s">
        <v>47</v>
      </c>
      <c r="G1379" s="29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</row>
    <row r="1380" spans="1:55" s="23" customFormat="1" ht="25.5">
      <c r="A1380" s="7">
        <v>1323</v>
      </c>
      <c r="B1380" s="7">
        <v>90</v>
      </c>
      <c r="C1380" s="21">
        <v>43962</v>
      </c>
      <c r="D1380" s="5" t="s">
        <v>153</v>
      </c>
      <c r="E1380" s="13">
        <v>201971.6</v>
      </c>
      <c r="F1380" s="19" t="s">
        <v>47</v>
      </c>
      <c r="G1380" s="29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</row>
    <row r="1381" spans="1:55" s="23" customFormat="1" ht="25.5">
      <c r="A1381" s="7">
        <v>1324</v>
      </c>
      <c r="B1381" s="7">
        <v>91</v>
      </c>
      <c r="C1381" s="21">
        <v>43962</v>
      </c>
      <c r="D1381" s="5" t="s">
        <v>387</v>
      </c>
      <c r="E1381" s="13">
        <v>3187</v>
      </c>
      <c r="F1381" s="19" t="s">
        <v>47</v>
      </c>
      <c r="G1381" s="29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</row>
    <row r="1382" spans="1:55" s="23" customFormat="1" ht="25.5">
      <c r="A1382" s="7">
        <v>1325</v>
      </c>
      <c r="B1382" s="7">
        <v>92</v>
      </c>
      <c r="C1382" s="21">
        <v>43962</v>
      </c>
      <c r="D1382" s="5" t="s">
        <v>38</v>
      </c>
      <c r="E1382" s="13">
        <v>82680.01</v>
      </c>
      <c r="F1382" s="19" t="s">
        <v>47</v>
      </c>
      <c r="G1382" s="29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</row>
    <row r="1383" spans="1:55" s="23" customFormat="1" ht="15.75">
      <c r="A1383" s="7">
        <v>1326</v>
      </c>
      <c r="B1383" s="7">
        <v>93</v>
      </c>
      <c r="C1383" s="21">
        <v>43962</v>
      </c>
      <c r="D1383" s="5" t="s">
        <v>386</v>
      </c>
      <c r="E1383" s="13">
        <v>266037.29</v>
      </c>
      <c r="F1383" s="19" t="s">
        <v>49</v>
      </c>
      <c r="G1383" s="29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</row>
    <row r="1384" spans="1:55" s="23" customFormat="1" ht="25.5">
      <c r="A1384" s="7">
        <v>1327</v>
      </c>
      <c r="B1384" s="7">
        <v>94</v>
      </c>
      <c r="C1384" s="21">
        <v>43962</v>
      </c>
      <c r="D1384" s="5" t="s">
        <v>44</v>
      </c>
      <c r="E1384" s="13">
        <v>101897.45</v>
      </c>
      <c r="F1384" s="19" t="s">
        <v>50</v>
      </c>
      <c r="G1384" s="29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</row>
    <row r="1385" spans="1:55" s="23" customFormat="1" ht="25.5">
      <c r="A1385" s="7">
        <v>1328</v>
      </c>
      <c r="B1385" s="7">
        <v>95</v>
      </c>
      <c r="C1385" s="21">
        <v>43962</v>
      </c>
      <c r="D1385" s="5" t="s">
        <v>44</v>
      </c>
      <c r="E1385" s="13">
        <v>129830.91</v>
      </c>
      <c r="F1385" s="19" t="s">
        <v>50</v>
      </c>
      <c r="G1385" s="29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</row>
    <row r="1386" spans="1:55" s="23" customFormat="1" ht="25.5">
      <c r="A1386" s="7">
        <v>1329</v>
      </c>
      <c r="B1386" s="7">
        <v>96</v>
      </c>
      <c r="C1386" s="21">
        <v>43962</v>
      </c>
      <c r="D1386" s="5" t="s">
        <v>159</v>
      </c>
      <c r="E1386" s="13">
        <v>10466.38</v>
      </c>
      <c r="F1386" s="19" t="s">
        <v>50</v>
      </c>
      <c r="G1386" s="29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</row>
    <row r="1387" spans="1:55" s="23" customFormat="1" ht="28.5">
      <c r="A1387" s="7">
        <v>1330</v>
      </c>
      <c r="B1387" s="7">
        <v>97</v>
      </c>
      <c r="C1387" s="21">
        <v>43962</v>
      </c>
      <c r="D1387" s="5" t="s">
        <v>77</v>
      </c>
      <c r="E1387" s="13">
        <v>4094.29</v>
      </c>
      <c r="F1387" s="19" t="s">
        <v>50</v>
      </c>
      <c r="G1387" s="29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</row>
    <row r="1388" spans="1:55" s="23" customFormat="1" ht="28.5">
      <c r="A1388" s="7">
        <v>1331</v>
      </c>
      <c r="B1388" s="7">
        <v>98</v>
      </c>
      <c r="C1388" s="21">
        <v>43962</v>
      </c>
      <c r="D1388" s="5" t="s">
        <v>160</v>
      </c>
      <c r="E1388" s="13">
        <v>8066.96</v>
      </c>
      <c r="F1388" s="19" t="s">
        <v>50</v>
      </c>
      <c r="G1388" s="29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</row>
    <row r="1389" spans="1:55" s="23" customFormat="1" ht="28.5">
      <c r="A1389" s="7">
        <v>1332</v>
      </c>
      <c r="B1389" s="7">
        <v>99</v>
      </c>
      <c r="C1389" s="21">
        <v>43962</v>
      </c>
      <c r="D1389" s="5" t="s">
        <v>118</v>
      </c>
      <c r="E1389" s="13">
        <v>7019.89</v>
      </c>
      <c r="F1389" s="19" t="s">
        <v>50</v>
      </c>
      <c r="G1389" s="29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</row>
    <row r="1390" spans="1:55" s="23" customFormat="1" ht="25.5">
      <c r="A1390" s="7">
        <v>1333</v>
      </c>
      <c r="B1390" s="7">
        <v>100</v>
      </c>
      <c r="C1390" s="21">
        <v>43962</v>
      </c>
      <c r="D1390" s="5" t="s">
        <v>161</v>
      </c>
      <c r="E1390" s="13">
        <v>1326.78</v>
      </c>
      <c r="F1390" s="19" t="s">
        <v>50</v>
      </c>
      <c r="G1390" s="29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</row>
    <row r="1391" spans="1:55" s="23" customFormat="1" ht="25.5">
      <c r="A1391" s="7">
        <v>1334</v>
      </c>
      <c r="B1391" s="7">
        <v>101</v>
      </c>
      <c r="C1391" s="21">
        <v>43962</v>
      </c>
      <c r="D1391" s="5" t="s">
        <v>162</v>
      </c>
      <c r="E1391" s="13">
        <v>8250.01</v>
      </c>
      <c r="F1391" s="19" t="s">
        <v>50</v>
      </c>
      <c r="G1391" s="29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</row>
    <row r="1392" spans="1:55" s="23" customFormat="1" ht="25.5">
      <c r="A1392" s="7">
        <v>1335</v>
      </c>
      <c r="B1392" s="7">
        <v>102</v>
      </c>
      <c r="C1392" s="21">
        <v>43962</v>
      </c>
      <c r="D1392" s="5" t="s">
        <v>158</v>
      </c>
      <c r="E1392" s="13">
        <v>9790.81</v>
      </c>
      <c r="F1392" s="19" t="s">
        <v>50</v>
      </c>
      <c r="G1392" s="29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</row>
    <row r="1393" spans="1:55" s="23" customFormat="1" ht="25.5">
      <c r="A1393" s="7">
        <v>1336</v>
      </c>
      <c r="B1393" s="7">
        <v>103</v>
      </c>
      <c r="C1393" s="21">
        <v>43962</v>
      </c>
      <c r="D1393" s="5" t="s">
        <v>163</v>
      </c>
      <c r="E1393" s="13">
        <v>14092.89</v>
      </c>
      <c r="F1393" s="19" t="s">
        <v>50</v>
      </c>
      <c r="G1393" s="29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</row>
    <row r="1394" spans="1:55" s="23" customFormat="1" ht="28.5">
      <c r="A1394" s="7">
        <v>1337</v>
      </c>
      <c r="B1394" s="7">
        <v>104</v>
      </c>
      <c r="C1394" s="21">
        <v>43962</v>
      </c>
      <c r="D1394" s="5" t="s">
        <v>251</v>
      </c>
      <c r="E1394" s="13">
        <v>1844.6</v>
      </c>
      <c r="F1394" s="19" t="s">
        <v>50</v>
      </c>
      <c r="G1394" s="29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</row>
    <row r="1395" spans="1:55" s="23" customFormat="1" ht="25.5">
      <c r="A1395" s="7">
        <v>1338</v>
      </c>
      <c r="B1395" s="7">
        <v>105</v>
      </c>
      <c r="C1395" s="21">
        <v>43962</v>
      </c>
      <c r="D1395" s="5" t="s">
        <v>122</v>
      </c>
      <c r="E1395" s="13">
        <v>6328.8</v>
      </c>
      <c r="F1395" s="19" t="s">
        <v>50</v>
      </c>
      <c r="G1395" s="29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</row>
    <row r="1396" spans="1:55" s="23" customFormat="1" ht="25.5">
      <c r="A1396" s="7">
        <v>1339</v>
      </c>
      <c r="B1396" s="7">
        <v>106</v>
      </c>
      <c r="C1396" s="21">
        <v>43962</v>
      </c>
      <c r="D1396" s="5" t="s">
        <v>221</v>
      </c>
      <c r="E1396" s="13">
        <v>20098.24</v>
      </c>
      <c r="F1396" s="19" t="s">
        <v>50</v>
      </c>
      <c r="G1396" s="29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</row>
    <row r="1397" spans="1:55" s="23" customFormat="1" ht="25.5">
      <c r="A1397" s="7">
        <v>1340</v>
      </c>
      <c r="B1397" s="7">
        <v>107</v>
      </c>
      <c r="C1397" s="21">
        <v>43962</v>
      </c>
      <c r="D1397" s="5" t="s">
        <v>357</v>
      </c>
      <c r="E1397" s="13">
        <v>414400.07</v>
      </c>
      <c r="F1397" s="19" t="s">
        <v>50</v>
      </c>
      <c r="G1397" s="29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</row>
    <row r="1398" spans="1:55" s="23" customFormat="1" ht="25.5">
      <c r="A1398" s="7">
        <v>1341</v>
      </c>
      <c r="B1398" s="7">
        <v>108</v>
      </c>
      <c r="C1398" s="21">
        <v>43962</v>
      </c>
      <c r="D1398" s="5" t="s">
        <v>360</v>
      </c>
      <c r="E1398" s="13">
        <v>4868.1</v>
      </c>
      <c r="F1398" s="19" t="s">
        <v>50</v>
      </c>
      <c r="G1398" s="29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</row>
    <row r="1399" spans="1:55" s="23" customFormat="1" ht="25.5">
      <c r="A1399" s="7">
        <v>1342</v>
      </c>
      <c r="B1399" s="7">
        <v>109</v>
      </c>
      <c r="C1399" s="21">
        <v>43962</v>
      </c>
      <c r="D1399" s="5" t="s">
        <v>213</v>
      </c>
      <c r="E1399" s="13">
        <v>46881.12</v>
      </c>
      <c r="F1399" s="19" t="s">
        <v>50</v>
      </c>
      <c r="G1399" s="29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</row>
    <row r="1400" spans="1:55" s="23" customFormat="1" ht="25.5">
      <c r="A1400" s="7">
        <v>1343</v>
      </c>
      <c r="B1400" s="7">
        <v>110</v>
      </c>
      <c r="C1400" s="21">
        <v>43962</v>
      </c>
      <c r="D1400" s="5" t="s">
        <v>274</v>
      </c>
      <c r="E1400" s="13">
        <v>15788.66</v>
      </c>
      <c r="F1400" s="19" t="s">
        <v>50</v>
      </c>
      <c r="G1400" s="29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</row>
    <row r="1401" spans="1:55" s="23" customFormat="1" ht="28.5">
      <c r="A1401" s="7">
        <v>1344</v>
      </c>
      <c r="B1401" s="7">
        <v>111</v>
      </c>
      <c r="C1401" s="21">
        <v>43962</v>
      </c>
      <c r="D1401" s="5" t="s">
        <v>28</v>
      </c>
      <c r="E1401" s="13">
        <v>18000.57</v>
      </c>
      <c r="F1401" s="19" t="s">
        <v>50</v>
      </c>
      <c r="G1401" s="29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</row>
    <row r="1402" spans="1:55" s="23" customFormat="1" ht="25.5">
      <c r="A1402" s="7">
        <v>1345</v>
      </c>
      <c r="B1402" s="7">
        <v>112</v>
      </c>
      <c r="C1402" s="21">
        <v>43962</v>
      </c>
      <c r="D1402" s="5" t="s">
        <v>387</v>
      </c>
      <c r="E1402" s="13">
        <v>562.41</v>
      </c>
      <c r="F1402" s="19" t="s">
        <v>50</v>
      </c>
      <c r="G1402" s="29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</row>
    <row r="1403" spans="1:55" s="23" customFormat="1" ht="25.5">
      <c r="A1403" s="7">
        <v>1346</v>
      </c>
      <c r="B1403" s="7">
        <v>113</v>
      </c>
      <c r="C1403" s="21">
        <v>43962</v>
      </c>
      <c r="D1403" s="5" t="s">
        <v>38</v>
      </c>
      <c r="E1403" s="13">
        <v>20670.01</v>
      </c>
      <c r="F1403" s="19" t="s">
        <v>50</v>
      </c>
      <c r="G1403" s="29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</row>
    <row r="1404" spans="1:55" s="23" customFormat="1" ht="15.75">
      <c r="A1404" s="41" t="s">
        <v>388</v>
      </c>
      <c r="B1404" s="42"/>
      <c r="C1404" s="43"/>
      <c r="D1404" s="25">
        <f>SUM(E1356:E1382)</f>
        <v>11041770.649999997</v>
      </c>
      <c r="E1404" s="25">
        <f>SUM(E1383:E1403)</f>
        <v>1110316.24</v>
      </c>
      <c r="F1404" s="25">
        <v>0</v>
      </c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</row>
    <row r="1405" spans="1:55" s="23" customFormat="1" ht="25.5">
      <c r="A1405" s="7">
        <v>1347</v>
      </c>
      <c r="B1405" s="7">
        <v>114</v>
      </c>
      <c r="C1405" s="21">
        <v>43964</v>
      </c>
      <c r="D1405" s="5" t="s">
        <v>389</v>
      </c>
      <c r="E1405" s="13">
        <v>383175.24</v>
      </c>
      <c r="F1405" s="19" t="s">
        <v>29</v>
      </c>
      <c r="G1405" s="29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</row>
    <row r="1406" spans="1:55" s="23" customFormat="1" ht="25.5">
      <c r="A1406" s="7">
        <v>1348</v>
      </c>
      <c r="B1406" s="7">
        <v>115</v>
      </c>
      <c r="C1406" s="21">
        <v>43964</v>
      </c>
      <c r="D1406" s="5" t="s">
        <v>214</v>
      </c>
      <c r="E1406" s="13">
        <v>372725.83</v>
      </c>
      <c r="F1406" s="19" t="s">
        <v>47</v>
      </c>
      <c r="G1406" s="29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</row>
    <row r="1407" spans="1:55" s="23" customFormat="1" ht="25.5">
      <c r="A1407" s="7">
        <v>1349</v>
      </c>
      <c r="B1407" s="7">
        <v>116</v>
      </c>
      <c r="C1407" s="21">
        <v>43964</v>
      </c>
      <c r="D1407" s="5" t="s">
        <v>366</v>
      </c>
      <c r="E1407" s="13">
        <v>4029424.55</v>
      </c>
      <c r="F1407" s="19" t="s">
        <v>47</v>
      </c>
      <c r="G1407" s="29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</row>
    <row r="1408" spans="1:55" s="23" customFormat="1" ht="25.5">
      <c r="A1408" s="7">
        <v>1350</v>
      </c>
      <c r="B1408" s="7">
        <v>117</v>
      </c>
      <c r="C1408" s="21">
        <v>43964</v>
      </c>
      <c r="D1408" s="5" t="s">
        <v>121</v>
      </c>
      <c r="E1408" s="13">
        <v>11615.48</v>
      </c>
      <c r="F1408" s="19" t="s">
        <v>47</v>
      </c>
      <c r="G1408" s="29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</row>
    <row r="1409" spans="1:55" s="23" customFormat="1" ht="25.5">
      <c r="A1409" s="7">
        <v>1351</v>
      </c>
      <c r="B1409" s="7">
        <v>118</v>
      </c>
      <c r="C1409" s="21">
        <v>43964</v>
      </c>
      <c r="D1409" s="5" t="s">
        <v>122</v>
      </c>
      <c r="E1409" s="13">
        <v>20815.48</v>
      </c>
      <c r="F1409" s="19" t="s">
        <v>47</v>
      </c>
      <c r="G1409" s="29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</row>
    <row r="1410" spans="1:55" s="23" customFormat="1" ht="25.5">
      <c r="A1410" s="7">
        <v>1352</v>
      </c>
      <c r="B1410" s="7">
        <v>119</v>
      </c>
      <c r="C1410" s="21">
        <v>43964</v>
      </c>
      <c r="D1410" s="5" t="s">
        <v>180</v>
      </c>
      <c r="E1410" s="13">
        <v>138879.09</v>
      </c>
      <c r="F1410" s="19" t="s">
        <v>47</v>
      </c>
      <c r="G1410" s="29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</row>
    <row r="1411" spans="1:55" s="23" customFormat="1" ht="25.5">
      <c r="A1411" s="7">
        <v>1353</v>
      </c>
      <c r="B1411" s="7">
        <v>120</v>
      </c>
      <c r="C1411" s="21">
        <v>43964</v>
      </c>
      <c r="D1411" s="5" t="s">
        <v>231</v>
      </c>
      <c r="E1411" s="13">
        <v>309648.43</v>
      </c>
      <c r="F1411" s="19" t="s">
        <v>47</v>
      </c>
      <c r="G1411" s="29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</row>
    <row r="1412" spans="1:55" s="23" customFormat="1" ht="25.5">
      <c r="A1412" s="7">
        <v>1354</v>
      </c>
      <c r="B1412" s="7">
        <v>121</v>
      </c>
      <c r="C1412" s="21">
        <v>43964</v>
      </c>
      <c r="D1412" s="5" t="s">
        <v>172</v>
      </c>
      <c r="E1412" s="13">
        <v>32242.65</v>
      </c>
      <c r="F1412" s="19" t="s">
        <v>47</v>
      </c>
      <c r="G1412" s="29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</row>
    <row r="1413" spans="1:55" s="23" customFormat="1" ht="25.5">
      <c r="A1413" s="7">
        <v>1355</v>
      </c>
      <c r="B1413" s="7">
        <v>122</v>
      </c>
      <c r="C1413" s="21">
        <v>43964</v>
      </c>
      <c r="D1413" s="5" t="s">
        <v>36</v>
      </c>
      <c r="E1413" s="13">
        <v>39421.08</v>
      </c>
      <c r="F1413" s="19" t="s">
        <v>47</v>
      </c>
      <c r="G1413" s="29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</row>
    <row r="1414" spans="1:55" s="23" customFormat="1" ht="25.5">
      <c r="A1414" s="7">
        <v>1356</v>
      </c>
      <c r="B1414" s="7">
        <v>123</v>
      </c>
      <c r="C1414" s="21">
        <v>43964</v>
      </c>
      <c r="D1414" s="5" t="s">
        <v>135</v>
      </c>
      <c r="E1414" s="13">
        <v>22633.74</v>
      </c>
      <c r="F1414" s="19" t="s">
        <v>47</v>
      </c>
      <c r="G1414" s="29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</row>
    <row r="1415" spans="1:55" s="23" customFormat="1" ht="25.5">
      <c r="A1415" s="7">
        <v>1357</v>
      </c>
      <c r="B1415" s="7">
        <v>124</v>
      </c>
      <c r="C1415" s="21">
        <v>43964</v>
      </c>
      <c r="D1415" s="5" t="s">
        <v>232</v>
      </c>
      <c r="E1415" s="13">
        <v>128584.84</v>
      </c>
      <c r="F1415" s="19" t="s">
        <v>47</v>
      </c>
      <c r="G1415" s="29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</row>
    <row r="1416" spans="1:55" s="23" customFormat="1" ht="25.5">
      <c r="A1416" s="7">
        <v>1358</v>
      </c>
      <c r="B1416" s="7">
        <v>125</v>
      </c>
      <c r="C1416" s="21">
        <v>43964</v>
      </c>
      <c r="D1416" s="5" t="s">
        <v>60</v>
      </c>
      <c r="E1416" s="13">
        <v>95278.7</v>
      </c>
      <c r="F1416" s="19" t="s">
        <v>47</v>
      </c>
      <c r="G1416" s="29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2"/>
      <c r="AI1416" s="22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</row>
    <row r="1417" spans="1:55" s="23" customFormat="1" ht="25.5">
      <c r="A1417" s="7">
        <v>1359</v>
      </c>
      <c r="B1417" s="7">
        <v>126</v>
      </c>
      <c r="C1417" s="21">
        <v>43964</v>
      </c>
      <c r="D1417" s="5" t="s">
        <v>233</v>
      </c>
      <c r="E1417" s="13">
        <v>61166.51</v>
      </c>
      <c r="F1417" s="19" t="s">
        <v>47</v>
      </c>
      <c r="G1417" s="29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2"/>
      <c r="AI1417" s="22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</row>
    <row r="1418" spans="1:55" s="23" customFormat="1" ht="25.5">
      <c r="A1418" s="7">
        <v>1360</v>
      </c>
      <c r="B1418" s="7">
        <v>127</v>
      </c>
      <c r="C1418" s="21">
        <v>43964</v>
      </c>
      <c r="D1418" s="5" t="s">
        <v>37</v>
      </c>
      <c r="E1418" s="13">
        <v>35436.65</v>
      </c>
      <c r="F1418" s="19" t="s">
        <v>47</v>
      </c>
      <c r="G1418" s="29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2"/>
      <c r="AI1418" s="22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</row>
    <row r="1419" spans="1:55" s="23" customFormat="1" ht="15.75">
      <c r="A1419" s="7">
        <v>1361</v>
      </c>
      <c r="B1419" s="7">
        <v>128</v>
      </c>
      <c r="C1419" s="21">
        <v>43964</v>
      </c>
      <c r="D1419" s="5" t="s">
        <v>389</v>
      </c>
      <c r="E1419" s="13">
        <v>67619.16</v>
      </c>
      <c r="F1419" s="19" t="s">
        <v>49</v>
      </c>
      <c r="G1419" s="29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2"/>
      <c r="AI1419" s="22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</row>
    <row r="1420" spans="1:55" s="23" customFormat="1" ht="25.5">
      <c r="A1420" s="7">
        <v>1362</v>
      </c>
      <c r="B1420" s="7">
        <v>129</v>
      </c>
      <c r="C1420" s="21">
        <v>43964</v>
      </c>
      <c r="D1420" s="5" t="s">
        <v>214</v>
      </c>
      <c r="E1420" s="13">
        <v>68707.62</v>
      </c>
      <c r="F1420" s="19" t="s">
        <v>50</v>
      </c>
      <c r="G1420" s="29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2"/>
      <c r="AI1420" s="22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</row>
    <row r="1421" spans="1:55" s="23" customFormat="1" ht="25.5">
      <c r="A1421" s="7">
        <v>1363</v>
      </c>
      <c r="B1421" s="7">
        <v>130</v>
      </c>
      <c r="C1421" s="21">
        <v>43964</v>
      </c>
      <c r="D1421" s="5" t="s">
        <v>172</v>
      </c>
      <c r="E1421" s="13">
        <v>6268.35</v>
      </c>
      <c r="F1421" s="19" t="s">
        <v>50</v>
      </c>
      <c r="G1421" s="29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2"/>
      <c r="AI1421" s="22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</row>
    <row r="1422" spans="1:55" s="23" customFormat="1" ht="25.5">
      <c r="A1422" s="7">
        <v>1364</v>
      </c>
      <c r="B1422" s="7">
        <v>131</v>
      </c>
      <c r="C1422" s="21">
        <v>43964</v>
      </c>
      <c r="D1422" s="5" t="s">
        <v>231</v>
      </c>
      <c r="E1422" s="13">
        <v>60199.3</v>
      </c>
      <c r="F1422" s="19" t="s">
        <v>50</v>
      </c>
      <c r="G1422" s="29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2"/>
      <c r="AI1422" s="22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</row>
    <row r="1423" spans="1:55" s="23" customFormat="1" ht="25.5">
      <c r="A1423" s="7">
        <v>1365</v>
      </c>
      <c r="B1423" s="7">
        <v>132</v>
      </c>
      <c r="C1423" s="21">
        <v>43964</v>
      </c>
      <c r="D1423" s="5" t="s">
        <v>36</v>
      </c>
      <c r="E1423" s="13">
        <v>7663.92</v>
      </c>
      <c r="F1423" s="19" t="s">
        <v>50</v>
      </c>
      <c r="G1423" s="29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2"/>
      <c r="AI1423" s="22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</row>
    <row r="1424" spans="1:55" s="23" customFormat="1" ht="25.5">
      <c r="A1424" s="7">
        <v>1366</v>
      </c>
      <c r="B1424" s="7">
        <v>133</v>
      </c>
      <c r="C1424" s="21">
        <v>43964</v>
      </c>
      <c r="D1424" s="5" t="s">
        <v>135</v>
      </c>
      <c r="E1424" s="13">
        <v>4400.26</v>
      </c>
      <c r="F1424" s="19" t="s">
        <v>50</v>
      </c>
      <c r="G1424" s="29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2"/>
      <c r="AI1424" s="22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</row>
    <row r="1425" spans="1:55" s="23" customFormat="1" ht="25.5">
      <c r="A1425" s="7">
        <v>1367</v>
      </c>
      <c r="B1425" s="7">
        <v>134</v>
      </c>
      <c r="C1425" s="21">
        <v>43964</v>
      </c>
      <c r="D1425" s="5" t="s">
        <v>232</v>
      </c>
      <c r="E1425" s="13">
        <v>24998.41</v>
      </c>
      <c r="F1425" s="19" t="s">
        <v>50</v>
      </c>
      <c r="G1425" s="29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2"/>
      <c r="AI1425" s="22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</row>
    <row r="1426" spans="1:55" s="23" customFormat="1" ht="25.5">
      <c r="A1426" s="7">
        <v>1368</v>
      </c>
      <c r="B1426" s="7">
        <v>135</v>
      </c>
      <c r="C1426" s="21">
        <v>43964</v>
      </c>
      <c r="D1426" s="5" t="s">
        <v>60</v>
      </c>
      <c r="E1426" s="13">
        <v>18523.3</v>
      </c>
      <c r="F1426" s="19" t="s">
        <v>50</v>
      </c>
      <c r="G1426" s="29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2"/>
      <c r="AI1426" s="22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</row>
    <row r="1427" spans="1:55" s="23" customFormat="1" ht="25.5">
      <c r="A1427" s="7">
        <v>1369</v>
      </c>
      <c r="B1427" s="7">
        <v>136</v>
      </c>
      <c r="C1427" s="21">
        <v>43964</v>
      </c>
      <c r="D1427" s="5" t="s">
        <v>233</v>
      </c>
      <c r="E1427" s="13">
        <v>11891.49</v>
      </c>
      <c r="F1427" s="19" t="s">
        <v>50</v>
      </c>
      <c r="G1427" s="29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2"/>
      <c r="AI1427" s="22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</row>
    <row r="1428" spans="1:55" s="23" customFormat="1" ht="25.5">
      <c r="A1428" s="7">
        <v>1370</v>
      </c>
      <c r="B1428" s="7">
        <v>137</v>
      </c>
      <c r="C1428" s="21">
        <v>43964</v>
      </c>
      <c r="D1428" s="5" t="s">
        <v>366</v>
      </c>
      <c r="E1428" s="13">
        <v>711074.92</v>
      </c>
      <c r="F1428" s="19" t="s">
        <v>50</v>
      </c>
      <c r="G1428" s="29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2"/>
      <c r="AI1428" s="22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</row>
    <row r="1429" spans="1:55" s="23" customFormat="1" ht="25.5">
      <c r="A1429" s="7">
        <v>1371</v>
      </c>
      <c r="B1429" s="7">
        <v>138</v>
      </c>
      <c r="C1429" s="21">
        <v>43964</v>
      </c>
      <c r="D1429" s="5" t="s">
        <v>122</v>
      </c>
      <c r="E1429" s="13">
        <v>3673.32</v>
      </c>
      <c r="F1429" s="19" t="s">
        <v>50</v>
      </c>
      <c r="G1429" s="29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2"/>
      <c r="AI1429" s="22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</row>
    <row r="1430" spans="1:55" s="23" customFormat="1" ht="25.5">
      <c r="A1430" s="7">
        <v>1372</v>
      </c>
      <c r="B1430" s="7">
        <v>139</v>
      </c>
      <c r="C1430" s="21">
        <v>43964</v>
      </c>
      <c r="D1430" s="5" t="s">
        <v>121</v>
      </c>
      <c r="E1430" s="13">
        <v>2049.79</v>
      </c>
      <c r="F1430" s="19" t="s">
        <v>50</v>
      </c>
      <c r="G1430" s="29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2"/>
      <c r="AI1430" s="22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</row>
    <row r="1431" spans="1:55" s="23" customFormat="1" ht="25.5">
      <c r="A1431" s="7">
        <v>1373</v>
      </c>
      <c r="B1431" s="7">
        <v>140</v>
      </c>
      <c r="C1431" s="21">
        <v>43964</v>
      </c>
      <c r="D1431" s="5" t="s">
        <v>180</v>
      </c>
      <c r="E1431" s="13">
        <v>24508.08</v>
      </c>
      <c r="F1431" s="19" t="s">
        <v>50</v>
      </c>
      <c r="G1431" s="29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2"/>
      <c r="AI1431" s="22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</row>
    <row r="1432" spans="1:55" s="23" customFormat="1" ht="25.5">
      <c r="A1432" s="7">
        <v>1374</v>
      </c>
      <c r="B1432" s="7">
        <v>141</v>
      </c>
      <c r="C1432" s="21">
        <v>43964</v>
      </c>
      <c r="D1432" s="5" t="s">
        <v>37</v>
      </c>
      <c r="E1432" s="13">
        <v>6532.32</v>
      </c>
      <c r="F1432" s="19" t="s">
        <v>50</v>
      </c>
      <c r="G1432" s="29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2"/>
      <c r="AI1432" s="22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</row>
    <row r="1433" spans="1:55" s="23" customFormat="1" ht="15.75">
      <c r="A1433" s="41" t="s">
        <v>390</v>
      </c>
      <c r="B1433" s="42"/>
      <c r="C1433" s="43"/>
      <c r="D1433" s="25">
        <f>SUM(E1405:E1418)</f>
        <v>5681048.270000001</v>
      </c>
      <c r="E1433" s="25">
        <f>SUM(E1419:E1432)</f>
        <v>1018110.2399999999</v>
      </c>
      <c r="F1433" s="25">
        <v>0</v>
      </c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2"/>
      <c r="AI1433" s="22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</row>
    <row r="1434" spans="1:55" s="23" customFormat="1" ht="28.5">
      <c r="A1434" s="7">
        <v>1375</v>
      </c>
      <c r="B1434" s="7">
        <v>142</v>
      </c>
      <c r="C1434" s="21">
        <v>43966</v>
      </c>
      <c r="D1434" s="5" t="s">
        <v>26</v>
      </c>
      <c r="E1434" s="13">
        <v>5174865.71</v>
      </c>
      <c r="F1434" s="19" t="s">
        <v>9</v>
      </c>
      <c r="G1434" s="29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2"/>
      <c r="AI1434" s="22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</row>
    <row r="1435" spans="1:55" s="23" customFormat="1" ht="15.75">
      <c r="A1435" s="7">
        <v>1376</v>
      </c>
      <c r="B1435" s="7">
        <v>143</v>
      </c>
      <c r="C1435" s="21">
        <v>43966</v>
      </c>
      <c r="D1435" s="5" t="s">
        <v>193</v>
      </c>
      <c r="E1435" s="13">
        <v>69656.68</v>
      </c>
      <c r="F1435" s="19" t="s">
        <v>9</v>
      </c>
      <c r="G1435" s="29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2"/>
      <c r="AI1435" s="22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</row>
    <row r="1436" spans="1:55" s="23" customFormat="1" ht="25.5">
      <c r="A1436" s="7">
        <v>1377</v>
      </c>
      <c r="B1436" s="7">
        <v>144</v>
      </c>
      <c r="C1436" s="21">
        <v>43966</v>
      </c>
      <c r="D1436" s="5" t="s">
        <v>41</v>
      </c>
      <c r="E1436" s="13">
        <v>143546.29</v>
      </c>
      <c r="F1436" s="19" t="s">
        <v>47</v>
      </c>
      <c r="G1436" s="29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2"/>
      <c r="AI1436" s="22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</row>
    <row r="1437" spans="1:55" s="23" customFormat="1" ht="25.5">
      <c r="A1437" s="7">
        <v>1378</v>
      </c>
      <c r="B1437" s="7">
        <v>145</v>
      </c>
      <c r="C1437" s="21">
        <v>43966</v>
      </c>
      <c r="D1437" s="5" t="s">
        <v>225</v>
      </c>
      <c r="E1437" s="13">
        <v>102155.8</v>
      </c>
      <c r="F1437" s="19" t="s">
        <v>47</v>
      </c>
      <c r="G1437" s="29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2"/>
      <c r="AI1437" s="22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</row>
    <row r="1438" spans="1:55" s="23" customFormat="1" ht="28.5">
      <c r="A1438" s="7">
        <v>1379</v>
      </c>
      <c r="B1438" s="7">
        <v>146</v>
      </c>
      <c r="C1438" s="21">
        <v>43966</v>
      </c>
      <c r="D1438" s="5" t="s">
        <v>35</v>
      </c>
      <c r="E1438" s="13">
        <v>203479.45</v>
      </c>
      <c r="F1438" s="19" t="s">
        <v>47</v>
      </c>
      <c r="G1438" s="29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2"/>
      <c r="AI1438" s="22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</row>
    <row r="1439" spans="1:55" s="23" customFormat="1" ht="25.5">
      <c r="A1439" s="7">
        <v>1380</v>
      </c>
      <c r="B1439" s="7">
        <v>147</v>
      </c>
      <c r="C1439" s="21">
        <v>43966</v>
      </c>
      <c r="D1439" s="5" t="s">
        <v>321</v>
      </c>
      <c r="E1439" s="13">
        <v>484371.59</v>
      </c>
      <c r="F1439" s="19" t="s">
        <v>47</v>
      </c>
      <c r="G1439" s="29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2"/>
      <c r="AI1439" s="22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</row>
    <row r="1440" spans="1:55" s="23" customFormat="1" ht="25.5">
      <c r="A1440" s="7">
        <v>1381</v>
      </c>
      <c r="B1440" s="7">
        <v>148</v>
      </c>
      <c r="C1440" s="21">
        <v>43966</v>
      </c>
      <c r="D1440" s="5" t="s">
        <v>151</v>
      </c>
      <c r="E1440" s="13">
        <v>20216.65</v>
      </c>
      <c r="F1440" s="19" t="s">
        <v>47</v>
      </c>
      <c r="G1440" s="29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2"/>
      <c r="AI1440" s="22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</row>
    <row r="1441" spans="1:55" s="23" customFormat="1" ht="25.5">
      <c r="A1441" s="7">
        <v>1382</v>
      </c>
      <c r="B1441" s="7">
        <v>149</v>
      </c>
      <c r="C1441" s="21">
        <v>43966</v>
      </c>
      <c r="D1441" s="5" t="s">
        <v>322</v>
      </c>
      <c r="E1441" s="13">
        <v>37937.08</v>
      </c>
      <c r="F1441" s="19" t="s">
        <v>47</v>
      </c>
      <c r="G1441" s="29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2"/>
      <c r="AI1441" s="22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</row>
    <row r="1442" spans="1:55" s="23" customFormat="1" ht="25.5">
      <c r="A1442" s="7">
        <v>1383</v>
      </c>
      <c r="B1442" s="7">
        <v>150</v>
      </c>
      <c r="C1442" s="21">
        <v>43966</v>
      </c>
      <c r="D1442" s="5" t="s">
        <v>148</v>
      </c>
      <c r="E1442" s="13">
        <v>23091.98</v>
      </c>
      <c r="F1442" s="19" t="s">
        <v>47</v>
      </c>
      <c r="G1442" s="29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2"/>
      <c r="AI1442" s="22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</row>
    <row r="1443" spans="1:55" s="23" customFormat="1" ht="25.5">
      <c r="A1443" s="7">
        <v>1384</v>
      </c>
      <c r="B1443" s="7">
        <v>151</v>
      </c>
      <c r="C1443" s="21">
        <v>43966</v>
      </c>
      <c r="D1443" s="5" t="s">
        <v>323</v>
      </c>
      <c r="E1443" s="13">
        <v>63408.57</v>
      </c>
      <c r="F1443" s="19" t="s">
        <v>47</v>
      </c>
      <c r="G1443" s="29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2"/>
      <c r="AI1443" s="22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</row>
    <row r="1444" spans="1:55" s="23" customFormat="1" ht="25.5">
      <c r="A1444" s="7">
        <v>1385</v>
      </c>
      <c r="B1444" s="7">
        <v>152</v>
      </c>
      <c r="C1444" s="21">
        <v>43966</v>
      </c>
      <c r="D1444" s="5" t="s">
        <v>281</v>
      </c>
      <c r="E1444" s="13">
        <v>17790.98</v>
      </c>
      <c r="F1444" s="19" t="s">
        <v>47</v>
      </c>
      <c r="G1444" s="29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2"/>
      <c r="AI1444" s="22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</row>
    <row r="1445" spans="1:55" s="23" customFormat="1" ht="25.5">
      <c r="A1445" s="7">
        <v>1386</v>
      </c>
      <c r="B1445" s="7">
        <v>153</v>
      </c>
      <c r="C1445" s="21">
        <v>43966</v>
      </c>
      <c r="D1445" s="5" t="s">
        <v>200</v>
      </c>
      <c r="E1445" s="13">
        <v>41314.9</v>
      </c>
      <c r="F1445" s="19" t="s">
        <v>47</v>
      </c>
      <c r="G1445" s="29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2"/>
      <c r="AI1445" s="22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</row>
    <row r="1446" spans="1:55" s="23" customFormat="1" ht="25.5">
      <c r="A1446" s="7">
        <v>1387</v>
      </c>
      <c r="B1446" s="7">
        <v>154</v>
      </c>
      <c r="C1446" s="21">
        <v>43966</v>
      </c>
      <c r="D1446" s="5" t="s">
        <v>62</v>
      </c>
      <c r="E1446" s="13">
        <v>18218.43</v>
      </c>
      <c r="F1446" s="19" t="s">
        <v>47</v>
      </c>
      <c r="G1446" s="29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2"/>
      <c r="AI1446" s="22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</row>
    <row r="1447" spans="1:55" s="23" customFormat="1" ht="25.5">
      <c r="A1447" s="7">
        <v>1388</v>
      </c>
      <c r="B1447" s="7">
        <v>155</v>
      </c>
      <c r="C1447" s="21">
        <v>43966</v>
      </c>
      <c r="D1447" s="5" t="s">
        <v>201</v>
      </c>
      <c r="E1447" s="13">
        <v>16187.05</v>
      </c>
      <c r="F1447" s="19" t="s">
        <v>47</v>
      </c>
      <c r="G1447" s="29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2"/>
      <c r="AI1447" s="22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</row>
    <row r="1448" spans="1:55" s="23" customFormat="1" ht="25.5">
      <c r="A1448" s="7">
        <v>1389</v>
      </c>
      <c r="B1448" s="7">
        <v>156</v>
      </c>
      <c r="C1448" s="21">
        <v>43966</v>
      </c>
      <c r="D1448" s="5" t="s">
        <v>202</v>
      </c>
      <c r="E1448" s="13">
        <v>25934.36</v>
      </c>
      <c r="F1448" s="19" t="s">
        <v>47</v>
      </c>
      <c r="G1448" s="29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2"/>
      <c r="AI1448" s="22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</row>
    <row r="1449" spans="1:55" s="23" customFormat="1" ht="25.5">
      <c r="A1449" s="7">
        <v>1390</v>
      </c>
      <c r="B1449" s="7">
        <v>157</v>
      </c>
      <c r="C1449" s="21">
        <v>43966</v>
      </c>
      <c r="D1449" s="5" t="s">
        <v>203</v>
      </c>
      <c r="E1449" s="13">
        <v>112999.94</v>
      </c>
      <c r="F1449" s="19" t="s">
        <v>47</v>
      </c>
      <c r="G1449" s="29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2"/>
      <c r="AI1449" s="22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</row>
    <row r="1450" spans="1:55" s="23" customFormat="1" ht="25.5">
      <c r="A1450" s="7">
        <v>1391</v>
      </c>
      <c r="B1450" s="7">
        <v>158</v>
      </c>
      <c r="C1450" s="21">
        <v>43966</v>
      </c>
      <c r="D1450" s="5" t="s">
        <v>204</v>
      </c>
      <c r="E1450" s="13">
        <v>8285.46</v>
      </c>
      <c r="F1450" s="19" t="s">
        <v>47</v>
      </c>
      <c r="G1450" s="29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2"/>
      <c r="AI1450" s="22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</row>
    <row r="1451" spans="1:55" s="23" customFormat="1" ht="25.5">
      <c r="A1451" s="7">
        <v>1392</v>
      </c>
      <c r="B1451" s="7">
        <v>159</v>
      </c>
      <c r="C1451" s="21">
        <v>43966</v>
      </c>
      <c r="D1451" s="5" t="s">
        <v>205</v>
      </c>
      <c r="E1451" s="13">
        <v>25059.2</v>
      </c>
      <c r="F1451" s="19" t="s">
        <v>47</v>
      </c>
      <c r="G1451" s="29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2"/>
      <c r="AI1451" s="22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</row>
    <row r="1452" spans="1:55" s="23" customFormat="1" ht="25.5">
      <c r="A1452" s="7">
        <v>1393</v>
      </c>
      <c r="B1452" s="7">
        <v>160</v>
      </c>
      <c r="C1452" s="21">
        <v>43966</v>
      </c>
      <c r="D1452" s="5" t="s">
        <v>206</v>
      </c>
      <c r="E1452" s="13">
        <v>22344.21</v>
      </c>
      <c r="F1452" s="19" t="s">
        <v>47</v>
      </c>
      <c r="G1452" s="29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2"/>
      <c r="AI1452" s="22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</row>
    <row r="1453" spans="1:55" s="23" customFormat="1" ht="25.5">
      <c r="A1453" s="7">
        <v>1394</v>
      </c>
      <c r="B1453" s="7">
        <v>161</v>
      </c>
      <c r="C1453" s="21">
        <v>43966</v>
      </c>
      <c r="D1453" s="5" t="s">
        <v>207</v>
      </c>
      <c r="E1453" s="13">
        <v>8560.7</v>
      </c>
      <c r="F1453" s="19" t="s">
        <v>47</v>
      </c>
      <c r="G1453" s="29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2"/>
      <c r="AI1453" s="22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</row>
    <row r="1454" spans="1:55" s="23" customFormat="1" ht="25.5">
      <c r="A1454" s="7">
        <v>1395</v>
      </c>
      <c r="B1454" s="7">
        <v>162</v>
      </c>
      <c r="C1454" s="21">
        <v>43966</v>
      </c>
      <c r="D1454" s="5" t="s">
        <v>74</v>
      </c>
      <c r="E1454" s="13">
        <v>86568.46</v>
      </c>
      <c r="F1454" s="19" t="s">
        <v>47</v>
      </c>
      <c r="G1454" s="29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2"/>
      <c r="AI1454" s="22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</row>
    <row r="1455" spans="1:55" s="23" customFormat="1" ht="25.5">
      <c r="A1455" s="7">
        <v>1396</v>
      </c>
      <c r="B1455" s="7">
        <v>163</v>
      </c>
      <c r="C1455" s="21">
        <v>43966</v>
      </c>
      <c r="D1455" s="5" t="s">
        <v>239</v>
      </c>
      <c r="E1455" s="13">
        <v>167230.3</v>
      </c>
      <c r="F1455" s="19" t="s">
        <v>47</v>
      </c>
      <c r="G1455" s="29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2"/>
      <c r="AI1455" s="22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</row>
    <row r="1456" spans="1:55" s="23" customFormat="1" ht="25.5">
      <c r="A1456" s="7">
        <v>1397</v>
      </c>
      <c r="B1456" s="7">
        <v>164</v>
      </c>
      <c r="C1456" s="21">
        <v>43966</v>
      </c>
      <c r="D1456" s="5" t="s">
        <v>391</v>
      </c>
      <c r="E1456" s="13">
        <v>31993.95</v>
      </c>
      <c r="F1456" s="19" t="s">
        <v>47</v>
      </c>
      <c r="G1456" s="29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2"/>
      <c r="AI1456" s="22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</row>
    <row r="1457" spans="1:55" s="23" customFormat="1" ht="25.5">
      <c r="A1457" s="7">
        <v>1398</v>
      </c>
      <c r="B1457" s="7">
        <v>165</v>
      </c>
      <c r="C1457" s="21">
        <v>43966</v>
      </c>
      <c r="D1457" s="5" t="s">
        <v>392</v>
      </c>
      <c r="E1457" s="13">
        <v>5052.03</v>
      </c>
      <c r="F1457" s="19" t="s">
        <v>47</v>
      </c>
      <c r="G1457" s="29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2"/>
      <c r="AI1457" s="22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</row>
    <row r="1458" spans="1:55" s="23" customFormat="1" ht="25.5">
      <c r="A1458" s="7">
        <v>1399</v>
      </c>
      <c r="B1458" s="7">
        <v>166</v>
      </c>
      <c r="C1458" s="21">
        <v>43966</v>
      </c>
      <c r="D1458" s="5" t="s">
        <v>271</v>
      </c>
      <c r="E1458" s="13">
        <v>709318.51</v>
      </c>
      <c r="F1458" s="19" t="s">
        <v>47</v>
      </c>
      <c r="G1458" s="29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2"/>
      <c r="AI1458" s="22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</row>
    <row r="1459" spans="1:55" s="23" customFormat="1" ht="25.5">
      <c r="A1459" s="7">
        <v>1400</v>
      </c>
      <c r="B1459" s="7">
        <v>167</v>
      </c>
      <c r="C1459" s="21">
        <v>43966</v>
      </c>
      <c r="D1459" s="5" t="s">
        <v>391</v>
      </c>
      <c r="E1459" s="13">
        <v>32879.53</v>
      </c>
      <c r="F1459" s="19" t="s">
        <v>47</v>
      </c>
      <c r="G1459" s="29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2"/>
      <c r="AI1459" s="22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</row>
    <row r="1460" spans="1:55" s="23" customFormat="1" ht="25.5">
      <c r="A1460" s="7">
        <v>1401</v>
      </c>
      <c r="B1460" s="7">
        <v>168</v>
      </c>
      <c r="C1460" s="21">
        <v>43966</v>
      </c>
      <c r="D1460" s="5" t="s">
        <v>392</v>
      </c>
      <c r="E1460" s="13">
        <v>12585.38</v>
      </c>
      <c r="F1460" s="19" t="s">
        <v>47</v>
      </c>
      <c r="G1460" s="29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2"/>
      <c r="AI1460" s="22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</row>
    <row r="1461" spans="1:55" s="23" customFormat="1" ht="25.5">
      <c r="A1461" s="7">
        <v>1402</v>
      </c>
      <c r="B1461" s="7">
        <v>169</v>
      </c>
      <c r="C1461" s="21">
        <v>43966</v>
      </c>
      <c r="D1461" s="5" t="s">
        <v>271</v>
      </c>
      <c r="E1461" s="13">
        <v>685194.44</v>
      </c>
      <c r="F1461" s="19" t="s">
        <v>47</v>
      </c>
      <c r="G1461" s="29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2"/>
      <c r="AI1461" s="22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</row>
    <row r="1462" spans="1:55" s="23" customFormat="1" ht="25.5">
      <c r="A1462" s="7">
        <v>1403</v>
      </c>
      <c r="B1462" s="7">
        <v>170</v>
      </c>
      <c r="C1462" s="21">
        <v>43966</v>
      </c>
      <c r="D1462" s="5" t="s">
        <v>123</v>
      </c>
      <c r="E1462" s="13">
        <v>16952.59</v>
      </c>
      <c r="F1462" s="19" t="s">
        <v>47</v>
      </c>
      <c r="G1462" s="29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2"/>
      <c r="AI1462" s="22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</row>
    <row r="1463" spans="1:55" s="23" customFormat="1" ht="25.5">
      <c r="A1463" s="7">
        <v>1404</v>
      </c>
      <c r="B1463" s="7">
        <v>171</v>
      </c>
      <c r="C1463" s="21">
        <v>43966</v>
      </c>
      <c r="D1463" s="5" t="s">
        <v>123</v>
      </c>
      <c r="E1463" s="13">
        <v>186945.64</v>
      </c>
      <c r="F1463" s="19" t="s">
        <v>47</v>
      </c>
      <c r="G1463" s="29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2"/>
      <c r="AI1463" s="22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</row>
    <row r="1464" spans="1:55" s="23" customFormat="1" ht="25.5">
      <c r="A1464" s="7">
        <v>1405</v>
      </c>
      <c r="B1464" s="7">
        <v>172</v>
      </c>
      <c r="C1464" s="21">
        <v>43966</v>
      </c>
      <c r="D1464" s="5" t="s">
        <v>74</v>
      </c>
      <c r="E1464" s="13">
        <v>15276.79</v>
      </c>
      <c r="F1464" s="19" t="s">
        <v>50</v>
      </c>
      <c r="G1464" s="29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2"/>
      <c r="AI1464" s="22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</row>
    <row r="1465" spans="1:55" s="23" customFormat="1" ht="25.5">
      <c r="A1465" s="7">
        <v>1406</v>
      </c>
      <c r="B1465" s="7">
        <v>173</v>
      </c>
      <c r="C1465" s="21">
        <v>43966</v>
      </c>
      <c r="D1465" s="5" t="s">
        <v>123</v>
      </c>
      <c r="E1465" s="13">
        <v>3295.79</v>
      </c>
      <c r="F1465" s="19" t="s">
        <v>50</v>
      </c>
      <c r="G1465" s="29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2"/>
      <c r="AI1465" s="22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</row>
    <row r="1466" spans="1:55" s="23" customFormat="1" ht="28.5">
      <c r="A1466" s="7">
        <v>1407</v>
      </c>
      <c r="B1466" s="7">
        <v>174</v>
      </c>
      <c r="C1466" s="21">
        <v>43966</v>
      </c>
      <c r="D1466" s="5" t="s">
        <v>35</v>
      </c>
      <c r="E1466" s="13">
        <v>39558.8</v>
      </c>
      <c r="F1466" s="19" t="s">
        <v>50</v>
      </c>
      <c r="G1466" s="29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2"/>
      <c r="AI1466" s="22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</row>
    <row r="1467" spans="1:55" s="23" customFormat="1" ht="25.5">
      <c r="A1467" s="7">
        <v>1408</v>
      </c>
      <c r="B1467" s="7">
        <v>175</v>
      </c>
      <c r="C1467" s="21">
        <v>43966</v>
      </c>
      <c r="D1467" s="5" t="s">
        <v>123</v>
      </c>
      <c r="E1467" s="13">
        <v>36343.33</v>
      </c>
      <c r="F1467" s="19" t="s">
        <v>50</v>
      </c>
      <c r="G1467" s="29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2"/>
      <c r="AI1467" s="22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</row>
    <row r="1468" spans="1:55" s="23" customFormat="1" ht="25.5">
      <c r="A1468" s="7">
        <v>1409</v>
      </c>
      <c r="B1468" s="7">
        <v>176</v>
      </c>
      <c r="C1468" s="21">
        <v>43966</v>
      </c>
      <c r="D1468" s="5" t="s">
        <v>200</v>
      </c>
      <c r="E1468" s="13">
        <v>8032.1</v>
      </c>
      <c r="F1468" s="19" t="s">
        <v>50</v>
      </c>
      <c r="G1468" s="29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</row>
    <row r="1469" spans="1:55" s="23" customFormat="1" ht="25.5">
      <c r="A1469" s="7">
        <v>1410</v>
      </c>
      <c r="B1469" s="7">
        <v>177</v>
      </c>
      <c r="C1469" s="21">
        <v>43966</v>
      </c>
      <c r="D1469" s="5" t="s">
        <v>62</v>
      </c>
      <c r="E1469" s="13">
        <v>3541.88</v>
      </c>
      <c r="F1469" s="19" t="s">
        <v>50</v>
      </c>
      <c r="G1469" s="29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</row>
    <row r="1470" spans="1:55" s="23" customFormat="1" ht="25.5">
      <c r="A1470" s="7">
        <v>1411</v>
      </c>
      <c r="B1470" s="7">
        <v>178</v>
      </c>
      <c r="C1470" s="21">
        <v>43966</v>
      </c>
      <c r="D1470" s="5" t="s">
        <v>201</v>
      </c>
      <c r="E1470" s="13">
        <v>3146.95</v>
      </c>
      <c r="F1470" s="19" t="s">
        <v>50</v>
      </c>
      <c r="G1470" s="29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2"/>
      <c r="AI1470" s="22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</row>
    <row r="1471" spans="1:55" s="23" customFormat="1" ht="25.5">
      <c r="A1471" s="7">
        <v>1412</v>
      </c>
      <c r="B1471" s="7">
        <v>179</v>
      </c>
      <c r="C1471" s="21">
        <v>43966</v>
      </c>
      <c r="D1471" s="5" t="s">
        <v>202</v>
      </c>
      <c r="E1471" s="13">
        <v>5041.95</v>
      </c>
      <c r="F1471" s="19" t="s">
        <v>50</v>
      </c>
      <c r="G1471" s="29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2"/>
      <c r="AI1471" s="22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</row>
    <row r="1472" spans="1:55" s="23" customFormat="1" ht="25.5">
      <c r="A1472" s="7">
        <v>1413</v>
      </c>
      <c r="B1472" s="7">
        <v>180</v>
      </c>
      <c r="C1472" s="21">
        <v>43966</v>
      </c>
      <c r="D1472" s="5" t="s">
        <v>203</v>
      </c>
      <c r="E1472" s="13">
        <v>21968.52</v>
      </c>
      <c r="F1472" s="19" t="s">
        <v>50</v>
      </c>
      <c r="G1472" s="29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2"/>
      <c r="AI1472" s="22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</row>
    <row r="1473" spans="1:55" s="23" customFormat="1" ht="25.5">
      <c r="A1473" s="7">
        <v>1414</v>
      </c>
      <c r="B1473" s="7">
        <v>181</v>
      </c>
      <c r="C1473" s="21">
        <v>43966</v>
      </c>
      <c r="D1473" s="5" t="s">
        <v>204</v>
      </c>
      <c r="E1473" s="13">
        <v>1610.79</v>
      </c>
      <c r="F1473" s="19" t="s">
        <v>50</v>
      </c>
      <c r="G1473" s="29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2"/>
      <c r="AI1473" s="22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</row>
    <row r="1474" spans="1:55" s="23" customFormat="1" ht="25.5">
      <c r="A1474" s="7">
        <v>1415</v>
      </c>
      <c r="B1474" s="7">
        <v>182</v>
      </c>
      <c r="C1474" s="21">
        <v>43966</v>
      </c>
      <c r="D1474" s="5" t="s">
        <v>205</v>
      </c>
      <c r="E1474" s="13">
        <v>4871.8</v>
      </c>
      <c r="F1474" s="19" t="s">
        <v>50</v>
      </c>
      <c r="G1474" s="29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2"/>
      <c r="AI1474" s="22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</row>
    <row r="1475" spans="1:55" s="23" customFormat="1" ht="25.5">
      <c r="A1475" s="7">
        <v>1416</v>
      </c>
      <c r="B1475" s="7">
        <v>183</v>
      </c>
      <c r="C1475" s="21">
        <v>43966</v>
      </c>
      <c r="D1475" s="5" t="s">
        <v>206</v>
      </c>
      <c r="E1475" s="13">
        <v>4343.98</v>
      </c>
      <c r="F1475" s="19" t="s">
        <v>50</v>
      </c>
      <c r="G1475" s="29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2"/>
      <c r="AI1475" s="22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</row>
    <row r="1476" spans="1:55" s="23" customFormat="1" ht="25.5">
      <c r="A1476" s="7">
        <v>1417</v>
      </c>
      <c r="B1476" s="7">
        <v>184</v>
      </c>
      <c r="C1476" s="21">
        <v>43966</v>
      </c>
      <c r="D1476" s="5" t="s">
        <v>207</v>
      </c>
      <c r="E1476" s="13">
        <v>1664.3</v>
      </c>
      <c r="F1476" s="19" t="s">
        <v>50</v>
      </c>
      <c r="G1476" s="29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2"/>
      <c r="AI1476" s="22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</row>
    <row r="1477" spans="1:55" s="23" customFormat="1" ht="25.5">
      <c r="A1477" s="7">
        <v>1418</v>
      </c>
      <c r="B1477" s="7">
        <v>185</v>
      </c>
      <c r="C1477" s="21">
        <v>43966</v>
      </c>
      <c r="D1477" s="5" t="s">
        <v>321</v>
      </c>
      <c r="E1477" s="13">
        <v>94167.54</v>
      </c>
      <c r="F1477" s="19" t="s">
        <v>50</v>
      </c>
      <c r="G1477" s="29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2"/>
      <c r="AI1477" s="22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</row>
    <row r="1478" spans="1:55" s="23" customFormat="1" ht="25.5">
      <c r="A1478" s="7">
        <v>1419</v>
      </c>
      <c r="B1478" s="7">
        <v>186</v>
      </c>
      <c r="C1478" s="21">
        <v>43966</v>
      </c>
      <c r="D1478" s="5" t="s">
        <v>151</v>
      </c>
      <c r="E1478" s="13">
        <v>3930.35</v>
      </c>
      <c r="F1478" s="19" t="s">
        <v>50</v>
      </c>
      <c r="G1478" s="29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2"/>
      <c r="AI1478" s="22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</row>
    <row r="1479" spans="1:55" s="23" customFormat="1" ht="25.5">
      <c r="A1479" s="7">
        <v>1420</v>
      </c>
      <c r="B1479" s="7">
        <v>187</v>
      </c>
      <c r="C1479" s="21">
        <v>43966</v>
      </c>
      <c r="D1479" s="5" t="s">
        <v>322</v>
      </c>
      <c r="E1479" s="13">
        <v>7375.42</v>
      </c>
      <c r="F1479" s="19" t="s">
        <v>50</v>
      </c>
      <c r="G1479" s="29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2"/>
      <c r="AI1479" s="22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</row>
    <row r="1480" spans="1:55" s="23" customFormat="1" ht="25.5">
      <c r="A1480" s="7">
        <v>1421</v>
      </c>
      <c r="B1480" s="7">
        <v>188</v>
      </c>
      <c r="C1480" s="21">
        <v>43966</v>
      </c>
      <c r="D1480" s="5" t="s">
        <v>148</v>
      </c>
      <c r="E1480" s="13">
        <v>4489.35</v>
      </c>
      <c r="F1480" s="19" t="s">
        <v>50</v>
      </c>
      <c r="G1480" s="29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2"/>
      <c r="AI1480" s="22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</row>
    <row r="1481" spans="1:55" s="23" customFormat="1" ht="25.5">
      <c r="A1481" s="7">
        <v>1422</v>
      </c>
      <c r="B1481" s="7">
        <v>189</v>
      </c>
      <c r="C1481" s="21">
        <v>43966</v>
      </c>
      <c r="D1481" s="5" t="s">
        <v>323</v>
      </c>
      <c r="E1481" s="13">
        <v>12327.37</v>
      </c>
      <c r="F1481" s="19" t="s">
        <v>50</v>
      </c>
      <c r="G1481" s="29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2"/>
      <c r="AI1481" s="22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</row>
    <row r="1482" spans="1:55" s="23" customFormat="1" ht="25.5">
      <c r="A1482" s="7">
        <v>1423</v>
      </c>
      <c r="B1482" s="7">
        <v>190</v>
      </c>
      <c r="C1482" s="21">
        <v>43966</v>
      </c>
      <c r="D1482" s="5" t="s">
        <v>281</v>
      </c>
      <c r="E1482" s="13">
        <v>3458.77</v>
      </c>
      <c r="F1482" s="19" t="s">
        <v>50</v>
      </c>
      <c r="G1482" s="29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2"/>
      <c r="AI1482" s="22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</row>
    <row r="1483" spans="1:55" s="23" customFormat="1" ht="25.5">
      <c r="A1483" s="7">
        <v>1424</v>
      </c>
      <c r="B1483" s="7">
        <v>191</v>
      </c>
      <c r="C1483" s="21">
        <v>43966</v>
      </c>
      <c r="D1483" s="5" t="s">
        <v>225</v>
      </c>
      <c r="E1483" s="13">
        <v>25538.95</v>
      </c>
      <c r="F1483" s="19" t="s">
        <v>50</v>
      </c>
      <c r="G1483" s="29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2"/>
      <c r="AI1483" s="22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</row>
    <row r="1484" spans="1:55" s="23" customFormat="1" ht="25.5">
      <c r="A1484" s="7">
        <v>1425</v>
      </c>
      <c r="B1484" s="7">
        <v>192</v>
      </c>
      <c r="C1484" s="21">
        <v>43966</v>
      </c>
      <c r="D1484" s="5" t="s">
        <v>239</v>
      </c>
      <c r="E1484" s="13">
        <v>29511.22</v>
      </c>
      <c r="F1484" s="19" t="s">
        <v>50</v>
      </c>
      <c r="G1484" s="29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</row>
    <row r="1485" spans="1:55" s="23" customFormat="1" ht="25.5">
      <c r="A1485" s="7">
        <v>1426</v>
      </c>
      <c r="B1485" s="7">
        <v>193</v>
      </c>
      <c r="C1485" s="21">
        <v>43966</v>
      </c>
      <c r="D1485" s="5" t="s">
        <v>41</v>
      </c>
      <c r="E1485" s="13">
        <v>35886.57</v>
      </c>
      <c r="F1485" s="19" t="s">
        <v>50</v>
      </c>
      <c r="G1485" s="29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2"/>
      <c r="AI1485" s="22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</row>
    <row r="1486" spans="1:55" s="23" customFormat="1" ht="15.75">
      <c r="A1486" s="41" t="s">
        <v>393</v>
      </c>
      <c r="B1486" s="42"/>
      <c r="C1486" s="43"/>
      <c r="D1486" s="25">
        <f>SUM(E1434:E1463)</f>
        <v>8554145.860000003</v>
      </c>
      <c r="E1486" s="25">
        <f>SUM(E1464:E1485)</f>
        <v>365382.5200000001</v>
      </c>
      <c r="F1486" s="25">
        <v>0</v>
      </c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22"/>
      <c r="AI1486" s="22"/>
      <c r="AJ1486" s="22"/>
      <c r="AK1486" s="22"/>
      <c r="AL1486" s="22"/>
      <c r="AM1486" s="22"/>
      <c r="AN1486" s="22"/>
      <c r="AO1486" s="22"/>
      <c r="AP1486" s="22"/>
      <c r="AQ1486" s="22"/>
      <c r="AR1486" s="22"/>
      <c r="AS1486" s="22"/>
      <c r="AT1486" s="22"/>
      <c r="AU1486" s="22"/>
      <c r="AV1486" s="22"/>
      <c r="AW1486" s="22"/>
      <c r="AX1486" s="22"/>
      <c r="AY1486" s="22"/>
      <c r="AZ1486" s="22"/>
      <c r="BA1486" s="22"/>
      <c r="BB1486" s="22"/>
      <c r="BC1486" s="22"/>
    </row>
    <row r="1487" spans="1:55" s="23" customFormat="1" ht="15.75">
      <c r="A1487" s="7">
        <v>1427</v>
      </c>
      <c r="B1487" s="7">
        <v>194</v>
      </c>
      <c r="C1487" s="21">
        <v>43972</v>
      </c>
      <c r="D1487" s="5" t="s">
        <v>123</v>
      </c>
      <c r="E1487" s="13">
        <v>600000</v>
      </c>
      <c r="F1487" s="19" t="s">
        <v>9</v>
      </c>
      <c r="G1487" s="29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22"/>
      <c r="AH1487" s="22"/>
      <c r="AI1487" s="22"/>
      <c r="AJ1487" s="22"/>
      <c r="AK1487" s="22"/>
      <c r="AL1487" s="22"/>
      <c r="AM1487" s="22"/>
      <c r="AN1487" s="22"/>
      <c r="AO1487" s="22"/>
      <c r="AP1487" s="22"/>
      <c r="AQ1487" s="22"/>
      <c r="AR1487" s="22"/>
      <c r="AS1487" s="22"/>
      <c r="AT1487" s="22"/>
      <c r="AU1487" s="22"/>
      <c r="AV1487" s="22"/>
      <c r="AW1487" s="22"/>
      <c r="AX1487" s="22"/>
      <c r="AY1487" s="22"/>
      <c r="AZ1487" s="22"/>
      <c r="BA1487" s="22"/>
      <c r="BB1487" s="22"/>
      <c r="BC1487" s="22"/>
    </row>
    <row r="1488" spans="1:55" s="23" customFormat="1" ht="25.5">
      <c r="A1488" s="7">
        <v>1428</v>
      </c>
      <c r="B1488" s="7">
        <v>195</v>
      </c>
      <c r="C1488" s="21">
        <v>43972</v>
      </c>
      <c r="D1488" s="5" t="s">
        <v>82</v>
      </c>
      <c r="E1488" s="13">
        <v>5079.15</v>
      </c>
      <c r="F1488" s="19" t="s">
        <v>47</v>
      </c>
      <c r="G1488" s="29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  <c r="AJ1488" s="22"/>
      <c r="AK1488" s="22"/>
      <c r="AL1488" s="22"/>
      <c r="AM1488" s="22"/>
      <c r="AN1488" s="22"/>
      <c r="AO1488" s="22"/>
      <c r="AP1488" s="22"/>
      <c r="AQ1488" s="22"/>
      <c r="AR1488" s="22"/>
      <c r="AS1488" s="22"/>
      <c r="AT1488" s="22"/>
      <c r="AU1488" s="22"/>
      <c r="AV1488" s="22"/>
      <c r="AW1488" s="22"/>
      <c r="AX1488" s="22"/>
      <c r="AY1488" s="22"/>
      <c r="AZ1488" s="22"/>
      <c r="BA1488" s="22"/>
      <c r="BB1488" s="22"/>
      <c r="BC1488" s="22"/>
    </row>
    <row r="1489" spans="1:55" s="23" customFormat="1" ht="25.5">
      <c r="A1489" s="7">
        <v>1429</v>
      </c>
      <c r="B1489" s="7">
        <v>196</v>
      </c>
      <c r="C1489" s="21">
        <v>43972</v>
      </c>
      <c r="D1489" s="5" t="s">
        <v>82</v>
      </c>
      <c r="E1489" s="13">
        <v>6006871.65</v>
      </c>
      <c r="F1489" s="19" t="s">
        <v>47</v>
      </c>
      <c r="G1489" s="29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2"/>
      <c r="AI1489" s="22"/>
      <c r="AJ1489" s="22"/>
      <c r="AK1489" s="22"/>
      <c r="AL1489" s="22"/>
      <c r="AM1489" s="22"/>
      <c r="AN1489" s="22"/>
      <c r="AO1489" s="22"/>
      <c r="AP1489" s="22"/>
      <c r="AQ1489" s="22"/>
      <c r="AR1489" s="22"/>
      <c r="AS1489" s="22"/>
      <c r="AT1489" s="22"/>
      <c r="AU1489" s="22"/>
      <c r="AV1489" s="22"/>
      <c r="AW1489" s="22"/>
      <c r="AX1489" s="22"/>
      <c r="AY1489" s="22"/>
      <c r="AZ1489" s="22"/>
      <c r="BA1489" s="22"/>
      <c r="BB1489" s="22"/>
      <c r="BC1489" s="22"/>
    </row>
    <row r="1490" spans="1:55" s="23" customFormat="1" ht="25.5">
      <c r="A1490" s="7">
        <v>1430</v>
      </c>
      <c r="B1490" s="7">
        <v>197</v>
      </c>
      <c r="C1490" s="21">
        <v>43972</v>
      </c>
      <c r="D1490" s="5" t="s">
        <v>21</v>
      </c>
      <c r="E1490" s="13">
        <v>2953.34</v>
      </c>
      <c r="F1490" s="19" t="s">
        <v>47</v>
      </c>
      <c r="G1490" s="29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22"/>
      <c r="AI1490" s="22"/>
      <c r="AJ1490" s="22"/>
      <c r="AK1490" s="22"/>
      <c r="AL1490" s="22"/>
      <c r="AM1490" s="22"/>
      <c r="AN1490" s="22"/>
      <c r="AO1490" s="22"/>
      <c r="AP1490" s="22"/>
      <c r="AQ1490" s="22"/>
      <c r="AR1490" s="22"/>
      <c r="AS1490" s="22"/>
      <c r="AT1490" s="22"/>
      <c r="AU1490" s="22"/>
      <c r="AV1490" s="22"/>
      <c r="AW1490" s="22"/>
      <c r="AX1490" s="22"/>
      <c r="AY1490" s="22"/>
      <c r="AZ1490" s="22"/>
      <c r="BA1490" s="22"/>
      <c r="BB1490" s="22"/>
      <c r="BC1490" s="22"/>
    </row>
    <row r="1491" spans="1:55" s="23" customFormat="1" ht="25.5">
      <c r="A1491" s="7">
        <v>1431</v>
      </c>
      <c r="B1491" s="7">
        <v>198</v>
      </c>
      <c r="C1491" s="21">
        <v>43972</v>
      </c>
      <c r="D1491" s="5" t="s">
        <v>227</v>
      </c>
      <c r="E1491" s="13">
        <v>116324.16</v>
      </c>
      <c r="F1491" s="19" t="s">
        <v>47</v>
      </c>
      <c r="G1491" s="29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22"/>
      <c r="AI1491" s="22"/>
      <c r="AJ1491" s="22"/>
      <c r="AK1491" s="22"/>
      <c r="AL1491" s="22"/>
      <c r="AM1491" s="22"/>
      <c r="AN1491" s="22"/>
      <c r="AO1491" s="22"/>
      <c r="AP1491" s="22"/>
      <c r="AQ1491" s="22"/>
      <c r="AR1491" s="22"/>
      <c r="AS1491" s="22"/>
      <c r="AT1491" s="22"/>
      <c r="AU1491" s="22"/>
      <c r="AV1491" s="22"/>
      <c r="AW1491" s="22"/>
      <c r="AX1491" s="22"/>
      <c r="AY1491" s="22"/>
      <c r="AZ1491" s="22"/>
      <c r="BA1491" s="22"/>
      <c r="BB1491" s="22"/>
      <c r="BC1491" s="22"/>
    </row>
    <row r="1492" spans="1:55" s="23" customFormat="1" ht="25.5">
      <c r="A1492" s="7">
        <v>1432</v>
      </c>
      <c r="B1492" s="7">
        <v>199</v>
      </c>
      <c r="C1492" s="21">
        <v>43972</v>
      </c>
      <c r="D1492" s="5" t="s">
        <v>21</v>
      </c>
      <c r="E1492" s="13">
        <v>544.41</v>
      </c>
      <c r="F1492" s="19" t="s">
        <v>50</v>
      </c>
      <c r="G1492" s="29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22"/>
      <c r="AI1492" s="22"/>
      <c r="AJ1492" s="22"/>
      <c r="AK1492" s="22"/>
      <c r="AL1492" s="22"/>
      <c r="AM1492" s="22"/>
      <c r="AN1492" s="22"/>
      <c r="AO1492" s="22"/>
      <c r="AP1492" s="22"/>
      <c r="AQ1492" s="22"/>
      <c r="AR1492" s="22"/>
      <c r="AS1492" s="22"/>
      <c r="AT1492" s="22"/>
      <c r="AU1492" s="22"/>
      <c r="AV1492" s="22"/>
      <c r="AW1492" s="22"/>
      <c r="AX1492" s="22"/>
      <c r="AY1492" s="22"/>
      <c r="AZ1492" s="22"/>
      <c r="BA1492" s="22"/>
      <c r="BB1492" s="22"/>
      <c r="BC1492" s="22"/>
    </row>
    <row r="1493" spans="1:55" s="23" customFormat="1" ht="25.5">
      <c r="A1493" s="7">
        <v>1433</v>
      </c>
      <c r="B1493" s="7">
        <v>200</v>
      </c>
      <c r="C1493" s="21">
        <v>43972</v>
      </c>
      <c r="D1493" s="5" t="s">
        <v>227</v>
      </c>
      <c r="E1493" s="13">
        <v>29081.04</v>
      </c>
      <c r="F1493" s="19" t="s">
        <v>50</v>
      </c>
      <c r="G1493" s="29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22"/>
      <c r="AI1493" s="22"/>
      <c r="AJ1493" s="22"/>
      <c r="AK1493" s="22"/>
      <c r="AL1493" s="22"/>
      <c r="AM1493" s="22"/>
      <c r="AN1493" s="22"/>
      <c r="AO1493" s="22"/>
      <c r="AP1493" s="22"/>
      <c r="AQ1493" s="22"/>
      <c r="AR1493" s="22"/>
      <c r="AS1493" s="22"/>
      <c r="AT1493" s="22"/>
      <c r="AU1493" s="22"/>
      <c r="AV1493" s="22"/>
      <c r="AW1493" s="22"/>
      <c r="AX1493" s="22"/>
      <c r="AY1493" s="22"/>
      <c r="AZ1493" s="22"/>
      <c r="BA1493" s="22"/>
      <c r="BB1493" s="22"/>
      <c r="BC1493" s="22"/>
    </row>
    <row r="1494" spans="1:55" s="23" customFormat="1" ht="15.75">
      <c r="A1494" s="41" t="s">
        <v>394</v>
      </c>
      <c r="B1494" s="42"/>
      <c r="C1494" s="43"/>
      <c r="D1494" s="25">
        <f>SUM(E1487:E1491)</f>
        <v>6731228.300000001</v>
      </c>
      <c r="E1494" s="25">
        <f>SUM(E1492:E1493)</f>
        <v>29625.45</v>
      </c>
      <c r="F1494" s="25">
        <v>0</v>
      </c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2"/>
      <c r="AI1494" s="22"/>
      <c r="AJ1494" s="22"/>
      <c r="AK1494" s="22"/>
      <c r="AL1494" s="22"/>
      <c r="AM1494" s="22"/>
      <c r="AN1494" s="22"/>
      <c r="AO1494" s="22"/>
      <c r="AP1494" s="22"/>
      <c r="AQ1494" s="22"/>
      <c r="AR1494" s="22"/>
      <c r="AS1494" s="22"/>
      <c r="AT1494" s="22"/>
      <c r="AU1494" s="22"/>
      <c r="AV1494" s="22"/>
      <c r="AW1494" s="22"/>
      <c r="AX1494" s="22"/>
      <c r="AY1494" s="22"/>
      <c r="AZ1494" s="22"/>
      <c r="BA1494" s="22"/>
      <c r="BB1494" s="22"/>
      <c r="BC1494" s="22"/>
    </row>
    <row r="1495" spans="1:55" s="23" customFormat="1" ht="42.75">
      <c r="A1495" s="7">
        <v>1434</v>
      </c>
      <c r="B1495" s="7">
        <v>201</v>
      </c>
      <c r="C1495" s="21">
        <v>43976</v>
      </c>
      <c r="D1495" s="5" t="s">
        <v>199</v>
      </c>
      <c r="E1495" s="13">
        <v>461812.73</v>
      </c>
      <c r="F1495" s="19" t="s">
        <v>9</v>
      </c>
      <c r="G1495" s="29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22"/>
      <c r="AI1495" s="22"/>
      <c r="AJ1495" s="22"/>
      <c r="AK1495" s="22"/>
      <c r="AL1495" s="22"/>
      <c r="AM1495" s="22"/>
      <c r="AN1495" s="22"/>
      <c r="AO1495" s="22"/>
      <c r="AP1495" s="22"/>
      <c r="AQ1495" s="22"/>
      <c r="AR1495" s="22"/>
      <c r="AS1495" s="22"/>
      <c r="AT1495" s="22"/>
      <c r="AU1495" s="22"/>
      <c r="AV1495" s="22"/>
      <c r="AW1495" s="22"/>
      <c r="AX1495" s="22"/>
      <c r="AY1495" s="22"/>
      <c r="AZ1495" s="22"/>
      <c r="BA1495" s="22"/>
      <c r="BB1495" s="22"/>
      <c r="BC1495" s="22"/>
    </row>
    <row r="1496" spans="1:55" s="23" customFormat="1" ht="15.75">
      <c r="A1496" s="7">
        <v>1435</v>
      </c>
      <c r="B1496" s="7">
        <v>202</v>
      </c>
      <c r="C1496" s="21">
        <v>43976</v>
      </c>
      <c r="D1496" s="5" t="s">
        <v>370</v>
      </c>
      <c r="E1496" s="13">
        <v>26265.6</v>
      </c>
      <c r="F1496" s="19" t="s">
        <v>9</v>
      </c>
      <c r="G1496" s="29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22"/>
      <c r="AH1496" s="22"/>
      <c r="AI1496" s="22"/>
      <c r="AJ1496" s="22"/>
      <c r="AK1496" s="22"/>
      <c r="AL1496" s="22"/>
      <c r="AM1496" s="22"/>
      <c r="AN1496" s="22"/>
      <c r="AO1496" s="22"/>
      <c r="AP1496" s="22"/>
      <c r="AQ1496" s="22"/>
      <c r="AR1496" s="22"/>
      <c r="AS1496" s="22"/>
      <c r="AT1496" s="22"/>
      <c r="AU1496" s="22"/>
      <c r="AV1496" s="22"/>
      <c r="AW1496" s="22"/>
      <c r="AX1496" s="22"/>
      <c r="AY1496" s="22"/>
      <c r="AZ1496" s="22"/>
      <c r="BA1496" s="22"/>
      <c r="BB1496" s="22"/>
      <c r="BC1496" s="22"/>
    </row>
    <row r="1497" spans="1:55" s="23" customFormat="1" ht="15.75">
      <c r="A1497" s="7">
        <v>1436</v>
      </c>
      <c r="B1497" s="7">
        <v>203</v>
      </c>
      <c r="C1497" s="21">
        <v>43976</v>
      </c>
      <c r="D1497" s="5" t="s">
        <v>395</v>
      </c>
      <c r="E1497" s="13">
        <v>906900.19</v>
      </c>
      <c r="F1497" s="19" t="s">
        <v>9</v>
      </c>
      <c r="G1497" s="29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22"/>
      <c r="AH1497" s="22"/>
      <c r="AI1497" s="22"/>
      <c r="AJ1497" s="22"/>
      <c r="AK1497" s="22"/>
      <c r="AL1497" s="22"/>
      <c r="AM1497" s="22"/>
      <c r="AN1497" s="22"/>
      <c r="AO1497" s="22"/>
      <c r="AP1497" s="22"/>
      <c r="AQ1497" s="22"/>
      <c r="AR1497" s="22"/>
      <c r="AS1497" s="22"/>
      <c r="AT1497" s="22"/>
      <c r="AU1497" s="22"/>
      <c r="AV1497" s="22"/>
      <c r="AW1497" s="22"/>
      <c r="AX1497" s="22"/>
      <c r="AY1497" s="22"/>
      <c r="AZ1497" s="22"/>
      <c r="BA1497" s="22"/>
      <c r="BB1497" s="22"/>
      <c r="BC1497" s="22"/>
    </row>
    <row r="1498" spans="1:55" s="23" customFormat="1" ht="25.5">
      <c r="A1498" s="7">
        <v>1437</v>
      </c>
      <c r="B1498" s="7">
        <v>204</v>
      </c>
      <c r="C1498" s="21">
        <v>43976</v>
      </c>
      <c r="D1498" s="5" t="s">
        <v>16</v>
      </c>
      <c r="E1498" s="13">
        <v>417203.54</v>
      </c>
      <c r="F1498" s="19" t="s">
        <v>47</v>
      </c>
      <c r="G1498" s="29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22"/>
      <c r="AH1498" s="22"/>
      <c r="AI1498" s="22"/>
      <c r="AJ1498" s="22"/>
      <c r="AK1498" s="22"/>
      <c r="AL1498" s="22"/>
      <c r="AM1498" s="22"/>
      <c r="AN1498" s="22"/>
      <c r="AO1498" s="22"/>
      <c r="AP1498" s="22"/>
      <c r="AQ1498" s="22"/>
      <c r="AR1498" s="22"/>
      <c r="AS1498" s="22"/>
      <c r="AT1498" s="22"/>
      <c r="AU1498" s="22"/>
      <c r="AV1498" s="22"/>
      <c r="AW1498" s="22"/>
      <c r="AX1498" s="22"/>
      <c r="AY1498" s="22"/>
      <c r="AZ1498" s="22"/>
      <c r="BA1498" s="22"/>
      <c r="BB1498" s="22"/>
      <c r="BC1498" s="22"/>
    </row>
    <row r="1499" spans="1:55" s="23" customFormat="1" ht="25.5">
      <c r="A1499" s="7">
        <v>1438</v>
      </c>
      <c r="B1499" s="7">
        <v>205</v>
      </c>
      <c r="C1499" s="21">
        <v>43976</v>
      </c>
      <c r="D1499" s="5" t="s">
        <v>324</v>
      </c>
      <c r="E1499" s="13">
        <v>406783.78</v>
      </c>
      <c r="F1499" s="19" t="s">
        <v>47</v>
      </c>
      <c r="G1499" s="29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22"/>
      <c r="AH1499" s="22"/>
      <c r="AI1499" s="22"/>
      <c r="AJ1499" s="22"/>
      <c r="AK1499" s="22"/>
      <c r="AL1499" s="22"/>
      <c r="AM1499" s="22"/>
      <c r="AN1499" s="22"/>
      <c r="AO1499" s="22"/>
      <c r="AP1499" s="22"/>
      <c r="AQ1499" s="22"/>
      <c r="AR1499" s="22"/>
      <c r="AS1499" s="22"/>
      <c r="AT1499" s="22"/>
      <c r="AU1499" s="22"/>
      <c r="AV1499" s="22"/>
      <c r="AW1499" s="22"/>
      <c r="AX1499" s="22"/>
      <c r="AY1499" s="22"/>
      <c r="AZ1499" s="22"/>
      <c r="BA1499" s="22"/>
      <c r="BB1499" s="22"/>
      <c r="BC1499" s="22"/>
    </row>
    <row r="1500" spans="1:55" s="23" customFormat="1" ht="28.5">
      <c r="A1500" s="7">
        <v>1439</v>
      </c>
      <c r="B1500" s="7">
        <v>206</v>
      </c>
      <c r="C1500" s="21">
        <v>43976</v>
      </c>
      <c r="D1500" s="5" t="s">
        <v>10</v>
      </c>
      <c r="E1500" s="13">
        <v>37358.77</v>
      </c>
      <c r="F1500" s="19" t="s">
        <v>47</v>
      </c>
      <c r="G1500" s="29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2"/>
      <c r="AI1500" s="22"/>
      <c r="AJ1500" s="22"/>
      <c r="AK1500" s="22"/>
      <c r="AL1500" s="22"/>
      <c r="AM1500" s="22"/>
      <c r="AN1500" s="22"/>
      <c r="AO1500" s="22"/>
      <c r="AP1500" s="22"/>
      <c r="AQ1500" s="22"/>
      <c r="AR1500" s="22"/>
      <c r="AS1500" s="22"/>
      <c r="AT1500" s="22"/>
      <c r="AU1500" s="22"/>
      <c r="AV1500" s="22"/>
      <c r="AW1500" s="22"/>
      <c r="AX1500" s="22"/>
      <c r="AY1500" s="22"/>
      <c r="AZ1500" s="22"/>
      <c r="BA1500" s="22"/>
      <c r="BB1500" s="22"/>
      <c r="BC1500" s="22"/>
    </row>
    <row r="1501" spans="1:55" s="23" customFormat="1" ht="25.5">
      <c r="A1501" s="7">
        <v>1440</v>
      </c>
      <c r="B1501" s="7">
        <v>207</v>
      </c>
      <c r="C1501" s="21">
        <v>43976</v>
      </c>
      <c r="D1501" s="5" t="s">
        <v>18</v>
      </c>
      <c r="E1501" s="13">
        <v>5007.86</v>
      </c>
      <c r="F1501" s="19" t="s">
        <v>47</v>
      </c>
      <c r="G1501" s="29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2"/>
      <c r="AI1501" s="22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  <c r="AU1501" s="22"/>
      <c r="AV1501" s="22"/>
      <c r="AW1501" s="22"/>
      <c r="AX1501" s="22"/>
      <c r="AY1501" s="22"/>
      <c r="AZ1501" s="22"/>
      <c r="BA1501" s="22"/>
      <c r="BB1501" s="22"/>
      <c r="BC1501" s="22"/>
    </row>
    <row r="1502" spans="1:55" s="23" customFormat="1" ht="25.5">
      <c r="A1502" s="7">
        <v>1441</v>
      </c>
      <c r="B1502" s="7">
        <v>208</v>
      </c>
      <c r="C1502" s="21">
        <v>43976</v>
      </c>
      <c r="D1502" s="5" t="s">
        <v>18</v>
      </c>
      <c r="E1502" s="13">
        <v>38483.38</v>
      </c>
      <c r="F1502" s="19" t="s">
        <v>47</v>
      </c>
      <c r="G1502" s="29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2"/>
      <c r="AI1502" s="22"/>
      <c r="AJ1502" s="22"/>
      <c r="AK1502" s="22"/>
      <c r="AL1502" s="22"/>
      <c r="AM1502" s="22"/>
      <c r="AN1502" s="22"/>
      <c r="AO1502" s="22"/>
      <c r="AP1502" s="22"/>
      <c r="AQ1502" s="22"/>
      <c r="AR1502" s="22"/>
      <c r="AS1502" s="22"/>
      <c r="AT1502" s="22"/>
      <c r="AU1502" s="22"/>
      <c r="AV1502" s="22"/>
      <c r="AW1502" s="22"/>
      <c r="AX1502" s="22"/>
      <c r="AY1502" s="22"/>
      <c r="AZ1502" s="22"/>
      <c r="BA1502" s="22"/>
      <c r="BB1502" s="22"/>
      <c r="BC1502" s="22"/>
    </row>
    <row r="1503" spans="1:55" s="23" customFormat="1" ht="25.5">
      <c r="A1503" s="7">
        <v>1442</v>
      </c>
      <c r="B1503" s="7">
        <v>209</v>
      </c>
      <c r="C1503" s="21">
        <v>43976</v>
      </c>
      <c r="D1503" s="5" t="s">
        <v>16</v>
      </c>
      <c r="E1503" s="13">
        <v>8495</v>
      </c>
      <c r="F1503" s="19" t="s">
        <v>47</v>
      </c>
      <c r="G1503" s="29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2"/>
      <c r="AI1503" s="22"/>
      <c r="AJ1503" s="22"/>
      <c r="AK1503" s="22"/>
      <c r="AL1503" s="22"/>
      <c r="AM1503" s="22"/>
      <c r="AN1503" s="22"/>
      <c r="AO1503" s="22"/>
      <c r="AP1503" s="22"/>
      <c r="AQ1503" s="22"/>
      <c r="AR1503" s="22"/>
      <c r="AS1503" s="22"/>
      <c r="AT1503" s="22"/>
      <c r="AU1503" s="22"/>
      <c r="AV1503" s="22"/>
      <c r="AW1503" s="22"/>
      <c r="AX1503" s="22"/>
      <c r="AY1503" s="22"/>
      <c r="AZ1503" s="22"/>
      <c r="BA1503" s="22"/>
      <c r="BB1503" s="22"/>
      <c r="BC1503" s="22"/>
    </row>
    <row r="1504" spans="1:55" s="23" customFormat="1" ht="25.5">
      <c r="A1504" s="7">
        <v>1443</v>
      </c>
      <c r="B1504" s="7">
        <v>210</v>
      </c>
      <c r="C1504" s="21">
        <v>43976</v>
      </c>
      <c r="D1504" s="5" t="s">
        <v>224</v>
      </c>
      <c r="E1504" s="13">
        <v>2614.68</v>
      </c>
      <c r="F1504" s="19" t="s">
        <v>47</v>
      </c>
      <c r="G1504" s="29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22"/>
      <c r="AH1504" s="22"/>
      <c r="AI1504" s="22"/>
      <c r="AJ1504" s="22"/>
      <c r="AK1504" s="22"/>
      <c r="AL1504" s="22"/>
      <c r="AM1504" s="22"/>
      <c r="AN1504" s="22"/>
      <c r="AO1504" s="22"/>
      <c r="AP1504" s="22"/>
      <c r="AQ1504" s="22"/>
      <c r="AR1504" s="22"/>
      <c r="AS1504" s="22"/>
      <c r="AT1504" s="22"/>
      <c r="AU1504" s="22"/>
      <c r="AV1504" s="22"/>
      <c r="AW1504" s="22"/>
      <c r="AX1504" s="22"/>
      <c r="AY1504" s="22"/>
      <c r="AZ1504" s="22"/>
      <c r="BA1504" s="22"/>
      <c r="BB1504" s="22"/>
      <c r="BC1504" s="22"/>
    </row>
    <row r="1505" spans="1:55" s="23" customFormat="1" ht="25.5">
      <c r="A1505" s="7">
        <v>1444</v>
      </c>
      <c r="B1505" s="7">
        <v>211</v>
      </c>
      <c r="C1505" s="21">
        <v>43976</v>
      </c>
      <c r="D1505" s="5" t="s">
        <v>223</v>
      </c>
      <c r="E1505" s="13">
        <v>9245.55</v>
      </c>
      <c r="F1505" s="19" t="s">
        <v>47</v>
      </c>
      <c r="G1505" s="29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22"/>
      <c r="AH1505" s="22"/>
      <c r="AI1505" s="22"/>
      <c r="AJ1505" s="22"/>
      <c r="AK1505" s="22"/>
      <c r="AL1505" s="22"/>
      <c r="AM1505" s="22"/>
      <c r="AN1505" s="22"/>
      <c r="AO1505" s="22"/>
      <c r="AP1505" s="22"/>
      <c r="AQ1505" s="22"/>
      <c r="AR1505" s="22"/>
      <c r="AS1505" s="22"/>
      <c r="AT1505" s="22"/>
      <c r="AU1505" s="22"/>
      <c r="AV1505" s="22"/>
      <c r="AW1505" s="22"/>
      <c r="AX1505" s="22"/>
      <c r="AY1505" s="22"/>
      <c r="AZ1505" s="22"/>
      <c r="BA1505" s="22"/>
      <c r="BB1505" s="22"/>
      <c r="BC1505" s="22"/>
    </row>
    <row r="1506" spans="1:55" s="23" customFormat="1" ht="25.5">
      <c r="A1506" s="7">
        <v>1445</v>
      </c>
      <c r="B1506" s="7">
        <v>212</v>
      </c>
      <c r="C1506" s="21">
        <v>43976</v>
      </c>
      <c r="D1506" s="5" t="s">
        <v>200</v>
      </c>
      <c r="E1506" s="13">
        <v>53059.42</v>
      </c>
      <c r="F1506" s="19" t="s">
        <v>47</v>
      </c>
      <c r="G1506" s="29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2"/>
      <c r="AI1506" s="22"/>
      <c r="AJ1506" s="22"/>
      <c r="AK1506" s="22"/>
      <c r="AL1506" s="22"/>
      <c r="AM1506" s="22"/>
      <c r="AN1506" s="22"/>
      <c r="AO1506" s="22"/>
      <c r="AP1506" s="22"/>
      <c r="AQ1506" s="22"/>
      <c r="AR1506" s="22"/>
      <c r="AS1506" s="22"/>
      <c r="AT1506" s="22"/>
      <c r="AU1506" s="22"/>
      <c r="AV1506" s="22"/>
      <c r="AW1506" s="22"/>
      <c r="AX1506" s="22"/>
      <c r="AY1506" s="22"/>
      <c r="AZ1506" s="22"/>
      <c r="BA1506" s="22"/>
      <c r="BB1506" s="22"/>
      <c r="BC1506" s="22"/>
    </row>
    <row r="1507" spans="1:55" s="23" customFormat="1" ht="25.5">
      <c r="A1507" s="7">
        <v>1446</v>
      </c>
      <c r="B1507" s="7">
        <v>213</v>
      </c>
      <c r="C1507" s="21">
        <v>43976</v>
      </c>
      <c r="D1507" s="5" t="s">
        <v>218</v>
      </c>
      <c r="E1507" s="13">
        <v>35653.54</v>
      </c>
      <c r="F1507" s="19" t="s">
        <v>47</v>
      </c>
      <c r="G1507" s="29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2"/>
      <c r="AI1507" s="22"/>
      <c r="AJ1507" s="22"/>
      <c r="AK1507" s="22"/>
      <c r="AL1507" s="22"/>
      <c r="AM1507" s="22"/>
      <c r="AN1507" s="22"/>
      <c r="AO1507" s="22"/>
      <c r="AP1507" s="22"/>
      <c r="AQ1507" s="22"/>
      <c r="AR1507" s="22"/>
      <c r="AS1507" s="22"/>
      <c r="AT1507" s="22"/>
      <c r="AU1507" s="22"/>
      <c r="AV1507" s="22"/>
      <c r="AW1507" s="22"/>
      <c r="AX1507" s="22"/>
      <c r="AY1507" s="22"/>
      <c r="AZ1507" s="22"/>
      <c r="BA1507" s="22"/>
      <c r="BB1507" s="22"/>
      <c r="BC1507" s="22"/>
    </row>
    <row r="1508" spans="1:55" s="23" customFormat="1" ht="25.5">
      <c r="A1508" s="7">
        <v>1447</v>
      </c>
      <c r="B1508" s="7">
        <v>214</v>
      </c>
      <c r="C1508" s="21">
        <v>43976</v>
      </c>
      <c r="D1508" s="5" t="s">
        <v>219</v>
      </c>
      <c r="E1508" s="13">
        <v>19610.07</v>
      </c>
      <c r="F1508" s="19" t="s">
        <v>47</v>
      </c>
      <c r="G1508" s="29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2"/>
      <c r="AI1508" s="22"/>
      <c r="AJ1508" s="22"/>
      <c r="AK1508" s="22"/>
      <c r="AL1508" s="22"/>
      <c r="AM1508" s="22"/>
      <c r="AN1508" s="22"/>
      <c r="AO1508" s="22"/>
      <c r="AP1508" s="22"/>
      <c r="AQ1508" s="22"/>
      <c r="AR1508" s="22"/>
      <c r="AS1508" s="22"/>
      <c r="AT1508" s="22"/>
      <c r="AU1508" s="22"/>
      <c r="AV1508" s="22"/>
      <c r="AW1508" s="22"/>
      <c r="AX1508" s="22"/>
      <c r="AY1508" s="22"/>
      <c r="AZ1508" s="22"/>
      <c r="BA1508" s="22"/>
      <c r="BB1508" s="22"/>
      <c r="BC1508" s="22"/>
    </row>
    <row r="1509" spans="1:55" s="23" customFormat="1" ht="25.5">
      <c r="A1509" s="7">
        <v>1448</v>
      </c>
      <c r="B1509" s="7">
        <v>215</v>
      </c>
      <c r="C1509" s="21">
        <v>43976</v>
      </c>
      <c r="D1509" s="5" t="s">
        <v>220</v>
      </c>
      <c r="E1509" s="13">
        <v>25297.81</v>
      </c>
      <c r="F1509" s="19" t="s">
        <v>47</v>
      </c>
      <c r="G1509" s="29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2"/>
      <c r="AI1509" s="22"/>
      <c r="AJ1509" s="22"/>
      <c r="AK1509" s="22"/>
      <c r="AL1509" s="22"/>
      <c r="AM1509" s="22"/>
      <c r="AN1509" s="22"/>
      <c r="AO1509" s="22"/>
      <c r="AP1509" s="22"/>
      <c r="AQ1509" s="22"/>
      <c r="AR1509" s="22"/>
      <c r="AS1509" s="22"/>
      <c r="AT1509" s="22"/>
      <c r="AU1509" s="22"/>
      <c r="AV1509" s="22"/>
      <c r="AW1509" s="22"/>
      <c r="AX1509" s="22"/>
      <c r="AY1509" s="22"/>
      <c r="AZ1509" s="22"/>
      <c r="BA1509" s="22"/>
      <c r="BB1509" s="22"/>
      <c r="BC1509" s="22"/>
    </row>
    <row r="1510" spans="1:55" s="23" customFormat="1" ht="25.5">
      <c r="A1510" s="7">
        <v>1449</v>
      </c>
      <c r="B1510" s="7">
        <v>216</v>
      </c>
      <c r="C1510" s="21">
        <v>43976</v>
      </c>
      <c r="D1510" s="5" t="s">
        <v>126</v>
      </c>
      <c r="E1510" s="13">
        <v>3691.42</v>
      </c>
      <c r="F1510" s="19" t="s">
        <v>47</v>
      </c>
      <c r="G1510" s="29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22"/>
      <c r="AH1510" s="22"/>
      <c r="AI1510" s="22"/>
      <c r="AJ1510" s="22"/>
      <c r="AK1510" s="22"/>
      <c r="AL1510" s="22"/>
      <c r="AM1510" s="22"/>
      <c r="AN1510" s="22"/>
      <c r="AO1510" s="22"/>
      <c r="AP1510" s="22"/>
      <c r="AQ1510" s="22"/>
      <c r="AR1510" s="22"/>
      <c r="AS1510" s="22"/>
      <c r="AT1510" s="22"/>
      <c r="AU1510" s="22"/>
      <c r="AV1510" s="22"/>
      <c r="AW1510" s="22"/>
      <c r="AX1510" s="22"/>
      <c r="AY1510" s="22"/>
      <c r="AZ1510" s="22"/>
      <c r="BA1510" s="22"/>
      <c r="BB1510" s="22"/>
      <c r="BC1510" s="22"/>
    </row>
    <row r="1511" spans="1:55" s="23" customFormat="1" ht="25.5">
      <c r="A1511" s="7">
        <v>1450</v>
      </c>
      <c r="B1511" s="7">
        <v>217</v>
      </c>
      <c r="C1511" s="21">
        <v>43976</v>
      </c>
      <c r="D1511" s="5" t="s">
        <v>127</v>
      </c>
      <c r="E1511" s="13">
        <v>4141.85</v>
      </c>
      <c r="F1511" s="19" t="s">
        <v>47</v>
      </c>
      <c r="G1511" s="29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22"/>
      <c r="AH1511" s="22"/>
      <c r="AI1511" s="22"/>
      <c r="AJ1511" s="22"/>
      <c r="AK1511" s="22"/>
      <c r="AL1511" s="22"/>
      <c r="AM1511" s="22"/>
      <c r="AN1511" s="22"/>
      <c r="AO1511" s="22"/>
      <c r="AP1511" s="22"/>
      <c r="AQ1511" s="22"/>
      <c r="AR1511" s="22"/>
      <c r="AS1511" s="22"/>
      <c r="AT1511" s="22"/>
      <c r="AU1511" s="22"/>
      <c r="AV1511" s="22"/>
      <c r="AW1511" s="22"/>
      <c r="AX1511" s="22"/>
      <c r="AY1511" s="22"/>
      <c r="AZ1511" s="22"/>
      <c r="BA1511" s="22"/>
      <c r="BB1511" s="22"/>
      <c r="BC1511" s="22"/>
    </row>
    <row r="1512" spans="1:55" s="23" customFormat="1" ht="25.5">
      <c r="A1512" s="7">
        <v>1451</v>
      </c>
      <c r="B1512" s="7">
        <v>218</v>
      </c>
      <c r="C1512" s="21">
        <v>43976</v>
      </c>
      <c r="D1512" s="5" t="s">
        <v>16</v>
      </c>
      <c r="E1512" s="13">
        <v>76906.56</v>
      </c>
      <c r="F1512" s="19" t="s">
        <v>50</v>
      </c>
      <c r="G1512" s="29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22"/>
      <c r="AH1512" s="22"/>
      <c r="AI1512" s="22"/>
      <c r="AJ1512" s="22"/>
      <c r="AK1512" s="22"/>
      <c r="AL1512" s="22"/>
      <c r="AM1512" s="22"/>
      <c r="AN1512" s="22"/>
      <c r="AO1512" s="22"/>
      <c r="AP1512" s="22"/>
      <c r="AQ1512" s="22"/>
      <c r="AR1512" s="22"/>
      <c r="AS1512" s="22"/>
      <c r="AT1512" s="22"/>
      <c r="AU1512" s="22"/>
      <c r="AV1512" s="22"/>
      <c r="AW1512" s="22"/>
      <c r="AX1512" s="22"/>
      <c r="AY1512" s="22"/>
      <c r="AZ1512" s="22"/>
      <c r="BA1512" s="22"/>
      <c r="BB1512" s="22"/>
      <c r="BC1512" s="22"/>
    </row>
    <row r="1513" spans="1:55" s="23" customFormat="1" ht="25.5">
      <c r="A1513" s="7">
        <v>1452</v>
      </c>
      <c r="B1513" s="7">
        <v>219</v>
      </c>
      <c r="C1513" s="21">
        <v>43976</v>
      </c>
      <c r="D1513" s="5" t="s">
        <v>324</v>
      </c>
      <c r="E1513" s="13">
        <v>74985.81</v>
      </c>
      <c r="F1513" s="19" t="s">
        <v>50</v>
      </c>
      <c r="G1513" s="29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22"/>
      <c r="AH1513" s="22"/>
      <c r="AI1513" s="22"/>
      <c r="AJ1513" s="22"/>
      <c r="AK1513" s="22"/>
      <c r="AL1513" s="22"/>
      <c r="AM1513" s="22"/>
      <c r="AN1513" s="22"/>
      <c r="AO1513" s="22"/>
      <c r="AP1513" s="22"/>
      <c r="AQ1513" s="22"/>
      <c r="AR1513" s="22"/>
      <c r="AS1513" s="22"/>
      <c r="AT1513" s="22"/>
      <c r="AU1513" s="22"/>
      <c r="AV1513" s="22"/>
      <c r="AW1513" s="22"/>
      <c r="AX1513" s="22"/>
      <c r="AY1513" s="22"/>
      <c r="AZ1513" s="22"/>
      <c r="BA1513" s="22"/>
      <c r="BB1513" s="22"/>
      <c r="BC1513" s="22"/>
    </row>
    <row r="1514" spans="1:55" s="23" customFormat="1" ht="28.5">
      <c r="A1514" s="7">
        <v>1453</v>
      </c>
      <c r="B1514" s="7">
        <v>220</v>
      </c>
      <c r="C1514" s="21">
        <v>43976</v>
      </c>
      <c r="D1514" s="5" t="s">
        <v>10</v>
      </c>
      <c r="E1514" s="13">
        <v>7262.98</v>
      </c>
      <c r="F1514" s="19" t="s">
        <v>50</v>
      </c>
      <c r="G1514" s="29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  <c r="AH1514" s="22"/>
      <c r="AI1514" s="22"/>
      <c r="AJ1514" s="22"/>
      <c r="AK1514" s="22"/>
      <c r="AL1514" s="22"/>
      <c r="AM1514" s="22"/>
      <c r="AN1514" s="22"/>
      <c r="AO1514" s="22"/>
      <c r="AP1514" s="22"/>
      <c r="AQ1514" s="22"/>
      <c r="AR1514" s="22"/>
      <c r="AS1514" s="22"/>
      <c r="AT1514" s="22"/>
      <c r="AU1514" s="22"/>
      <c r="AV1514" s="22"/>
      <c r="AW1514" s="22"/>
      <c r="AX1514" s="22"/>
      <c r="AY1514" s="22"/>
      <c r="AZ1514" s="22"/>
      <c r="BA1514" s="22"/>
      <c r="BB1514" s="22"/>
      <c r="BC1514" s="22"/>
    </row>
    <row r="1515" spans="1:55" s="23" customFormat="1" ht="25.5">
      <c r="A1515" s="7">
        <v>1454</v>
      </c>
      <c r="B1515" s="7">
        <v>221</v>
      </c>
      <c r="C1515" s="21">
        <v>43976</v>
      </c>
      <c r="D1515" s="5" t="s">
        <v>18</v>
      </c>
      <c r="E1515" s="13">
        <v>973.59</v>
      </c>
      <c r="F1515" s="19" t="s">
        <v>50</v>
      </c>
      <c r="G1515" s="29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  <c r="AH1515" s="22"/>
      <c r="AI1515" s="22"/>
      <c r="AJ1515" s="22"/>
      <c r="AK1515" s="22"/>
      <c r="AL1515" s="22"/>
      <c r="AM1515" s="22"/>
      <c r="AN1515" s="22"/>
      <c r="AO1515" s="22"/>
      <c r="AP1515" s="22"/>
      <c r="AQ1515" s="22"/>
      <c r="AR1515" s="22"/>
      <c r="AS1515" s="22"/>
      <c r="AT1515" s="22"/>
      <c r="AU1515" s="22"/>
      <c r="AV1515" s="22"/>
      <c r="AW1515" s="22"/>
      <c r="AX1515" s="22"/>
      <c r="AY1515" s="22"/>
      <c r="AZ1515" s="22"/>
      <c r="BA1515" s="22"/>
      <c r="BB1515" s="22"/>
      <c r="BC1515" s="22"/>
    </row>
    <row r="1516" spans="1:55" s="23" customFormat="1" ht="25.5">
      <c r="A1516" s="7">
        <v>1455</v>
      </c>
      <c r="B1516" s="7">
        <v>222</v>
      </c>
      <c r="C1516" s="21">
        <v>43976</v>
      </c>
      <c r="D1516" s="5" t="s">
        <v>18</v>
      </c>
      <c r="E1516" s="13">
        <v>7481.62</v>
      </c>
      <c r="F1516" s="19" t="s">
        <v>50</v>
      </c>
      <c r="G1516" s="29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22"/>
      <c r="AH1516" s="22"/>
      <c r="AI1516" s="22"/>
      <c r="AJ1516" s="22"/>
      <c r="AK1516" s="22"/>
      <c r="AL1516" s="22"/>
      <c r="AM1516" s="22"/>
      <c r="AN1516" s="22"/>
      <c r="AO1516" s="22"/>
      <c r="AP1516" s="22"/>
      <c r="AQ1516" s="22"/>
      <c r="AR1516" s="22"/>
      <c r="AS1516" s="22"/>
      <c r="AT1516" s="22"/>
      <c r="AU1516" s="22"/>
      <c r="AV1516" s="22"/>
      <c r="AW1516" s="22"/>
      <c r="AX1516" s="22"/>
      <c r="AY1516" s="22"/>
      <c r="AZ1516" s="22"/>
      <c r="BA1516" s="22"/>
      <c r="BB1516" s="22"/>
      <c r="BC1516" s="22"/>
    </row>
    <row r="1517" spans="1:55" s="23" customFormat="1" ht="25.5">
      <c r="A1517" s="7">
        <v>1456</v>
      </c>
      <c r="B1517" s="7">
        <v>223</v>
      </c>
      <c r="C1517" s="21">
        <v>43976</v>
      </c>
      <c r="D1517" s="5" t="s">
        <v>16</v>
      </c>
      <c r="E1517" s="13">
        <v>1651.53</v>
      </c>
      <c r="F1517" s="19" t="s">
        <v>50</v>
      </c>
      <c r="G1517" s="29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22"/>
      <c r="AQ1517" s="22"/>
      <c r="AR1517" s="22"/>
      <c r="AS1517" s="22"/>
      <c r="AT1517" s="22"/>
      <c r="AU1517" s="22"/>
      <c r="AV1517" s="22"/>
      <c r="AW1517" s="22"/>
      <c r="AX1517" s="22"/>
      <c r="AY1517" s="22"/>
      <c r="AZ1517" s="22"/>
      <c r="BA1517" s="22"/>
      <c r="BB1517" s="22"/>
      <c r="BC1517" s="22"/>
    </row>
    <row r="1518" spans="1:55" s="23" customFormat="1" ht="25.5">
      <c r="A1518" s="7">
        <v>1457</v>
      </c>
      <c r="B1518" s="7">
        <v>224</v>
      </c>
      <c r="C1518" s="21">
        <v>43976</v>
      </c>
      <c r="D1518" s="5" t="s">
        <v>224</v>
      </c>
      <c r="E1518" s="13">
        <v>508.32</v>
      </c>
      <c r="F1518" s="19" t="s">
        <v>50</v>
      </c>
      <c r="G1518" s="29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2"/>
      <c r="AI1518" s="22"/>
      <c r="AJ1518" s="22"/>
      <c r="AK1518" s="22"/>
      <c r="AL1518" s="22"/>
      <c r="AM1518" s="22"/>
      <c r="AN1518" s="22"/>
      <c r="AO1518" s="22"/>
      <c r="AP1518" s="22"/>
      <c r="AQ1518" s="22"/>
      <c r="AR1518" s="22"/>
      <c r="AS1518" s="22"/>
      <c r="AT1518" s="22"/>
      <c r="AU1518" s="22"/>
      <c r="AV1518" s="22"/>
      <c r="AW1518" s="22"/>
      <c r="AX1518" s="22"/>
      <c r="AY1518" s="22"/>
      <c r="AZ1518" s="22"/>
      <c r="BA1518" s="22"/>
      <c r="BB1518" s="22"/>
      <c r="BC1518" s="22"/>
    </row>
    <row r="1519" spans="1:55" s="23" customFormat="1" ht="25.5">
      <c r="A1519" s="7">
        <v>1458</v>
      </c>
      <c r="B1519" s="7">
        <v>225</v>
      </c>
      <c r="C1519" s="21">
        <v>43976</v>
      </c>
      <c r="D1519" s="5" t="s">
        <v>223</v>
      </c>
      <c r="E1519" s="13">
        <v>1797.45</v>
      </c>
      <c r="F1519" s="19" t="s">
        <v>50</v>
      </c>
      <c r="G1519" s="29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  <c r="AH1519" s="22"/>
      <c r="AI1519" s="22"/>
      <c r="AJ1519" s="22"/>
      <c r="AK1519" s="22"/>
      <c r="AL1519" s="22"/>
      <c r="AM1519" s="22"/>
      <c r="AN1519" s="22"/>
      <c r="AO1519" s="22"/>
      <c r="AP1519" s="22"/>
      <c r="AQ1519" s="22"/>
      <c r="AR1519" s="22"/>
      <c r="AS1519" s="22"/>
      <c r="AT1519" s="22"/>
      <c r="AU1519" s="22"/>
      <c r="AV1519" s="22"/>
      <c r="AW1519" s="22"/>
      <c r="AX1519" s="22"/>
      <c r="AY1519" s="22"/>
      <c r="AZ1519" s="22"/>
      <c r="BA1519" s="22"/>
      <c r="BB1519" s="22"/>
      <c r="BC1519" s="22"/>
    </row>
    <row r="1520" spans="1:55" s="23" customFormat="1" ht="25.5">
      <c r="A1520" s="7">
        <v>1459</v>
      </c>
      <c r="B1520" s="7">
        <v>226</v>
      </c>
      <c r="C1520" s="21">
        <v>43976</v>
      </c>
      <c r="D1520" s="5" t="s">
        <v>200</v>
      </c>
      <c r="E1520" s="13">
        <v>10315.38</v>
      </c>
      <c r="F1520" s="19" t="s">
        <v>50</v>
      </c>
      <c r="G1520" s="29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22"/>
      <c r="AQ1520" s="22"/>
      <c r="AR1520" s="22"/>
      <c r="AS1520" s="22"/>
      <c r="AT1520" s="22"/>
      <c r="AU1520" s="22"/>
      <c r="AV1520" s="22"/>
      <c r="AW1520" s="22"/>
      <c r="AX1520" s="22"/>
      <c r="AY1520" s="22"/>
      <c r="AZ1520" s="22"/>
      <c r="BA1520" s="22"/>
      <c r="BB1520" s="22"/>
      <c r="BC1520" s="22"/>
    </row>
    <row r="1521" spans="1:55" s="23" customFormat="1" ht="25.5">
      <c r="A1521" s="7">
        <v>1460</v>
      </c>
      <c r="B1521" s="7">
        <v>227</v>
      </c>
      <c r="C1521" s="21">
        <v>43976</v>
      </c>
      <c r="D1521" s="5" t="s">
        <v>218</v>
      </c>
      <c r="E1521" s="13">
        <v>6931.46</v>
      </c>
      <c r="F1521" s="19" t="s">
        <v>50</v>
      </c>
      <c r="G1521" s="29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  <c r="AH1521" s="22"/>
      <c r="AI1521" s="22"/>
      <c r="AJ1521" s="22"/>
      <c r="AK1521" s="22"/>
      <c r="AL1521" s="22"/>
      <c r="AM1521" s="22"/>
      <c r="AN1521" s="22"/>
      <c r="AO1521" s="22"/>
      <c r="AP1521" s="22"/>
      <c r="AQ1521" s="22"/>
      <c r="AR1521" s="22"/>
      <c r="AS1521" s="22"/>
      <c r="AT1521" s="22"/>
      <c r="AU1521" s="22"/>
      <c r="AV1521" s="22"/>
      <c r="AW1521" s="22"/>
      <c r="AX1521" s="22"/>
      <c r="AY1521" s="22"/>
      <c r="AZ1521" s="22"/>
      <c r="BA1521" s="22"/>
      <c r="BB1521" s="22"/>
      <c r="BC1521" s="22"/>
    </row>
    <row r="1522" spans="1:55" s="23" customFormat="1" ht="25.5">
      <c r="A1522" s="7">
        <v>1461</v>
      </c>
      <c r="B1522" s="7">
        <v>228</v>
      </c>
      <c r="C1522" s="21">
        <v>43976</v>
      </c>
      <c r="D1522" s="5" t="s">
        <v>219</v>
      </c>
      <c r="E1522" s="13">
        <v>3812.43</v>
      </c>
      <c r="F1522" s="19" t="s">
        <v>50</v>
      </c>
      <c r="G1522" s="29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22"/>
      <c r="AQ1522" s="22"/>
      <c r="AR1522" s="22"/>
      <c r="AS1522" s="22"/>
      <c r="AT1522" s="22"/>
      <c r="AU1522" s="22"/>
      <c r="AV1522" s="22"/>
      <c r="AW1522" s="22"/>
      <c r="AX1522" s="22"/>
      <c r="AY1522" s="22"/>
      <c r="AZ1522" s="22"/>
      <c r="BA1522" s="22"/>
      <c r="BB1522" s="22"/>
      <c r="BC1522" s="22"/>
    </row>
    <row r="1523" spans="1:55" s="23" customFormat="1" ht="25.5">
      <c r="A1523" s="7">
        <v>1462</v>
      </c>
      <c r="B1523" s="7">
        <v>229</v>
      </c>
      <c r="C1523" s="21">
        <v>43976</v>
      </c>
      <c r="D1523" s="5" t="s">
        <v>220</v>
      </c>
      <c r="E1523" s="13">
        <v>4918.19</v>
      </c>
      <c r="F1523" s="19" t="s">
        <v>50</v>
      </c>
      <c r="G1523" s="29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22"/>
      <c r="AH1523" s="22"/>
      <c r="AI1523" s="22"/>
      <c r="AJ1523" s="22"/>
      <c r="AK1523" s="22"/>
      <c r="AL1523" s="22"/>
      <c r="AM1523" s="22"/>
      <c r="AN1523" s="22"/>
      <c r="AO1523" s="22"/>
      <c r="AP1523" s="22"/>
      <c r="AQ1523" s="22"/>
      <c r="AR1523" s="22"/>
      <c r="AS1523" s="22"/>
      <c r="AT1523" s="22"/>
      <c r="AU1523" s="22"/>
      <c r="AV1523" s="22"/>
      <c r="AW1523" s="22"/>
      <c r="AX1523" s="22"/>
      <c r="AY1523" s="22"/>
      <c r="AZ1523" s="22"/>
      <c r="BA1523" s="22"/>
      <c r="BB1523" s="22"/>
      <c r="BC1523" s="22"/>
    </row>
    <row r="1524" spans="1:55" s="23" customFormat="1" ht="25.5">
      <c r="A1524" s="7">
        <v>1463</v>
      </c>
      <c r="B1524" s="7">
        <v>230</v>
      </c>
      <c r="C1524" s="21">
        <v>43976</v>
      </c>
      <c r="D1524" s="5" t="s">
        <v>126</v>
      </c>
      <c r="E1524" s="13">
        <v>717.66</v>
      </c>
      <c r="F1524" s="19" t="s">
        <v>50</v>
      </c>
      <c r="G1524" s="29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22"/>
      <c r="AH1524" s="22"/>
      <c r="AI1524" s="22"/>
      <c r="AJ1524" s="22"/>
      <c r="AK1524" s="22"/>
      <c r="AL1524" s="22"/>
      <c r="AM1524" s="22"/>
      <c r="AN1524" s="22"/>
      <c r="AO1524" s="22"/>
      <c r="AP1524" s="22"/>
      <c r="AQ1524" s="22"/>
      <c r="AR1524" s="22"/>
      <c r="AS1524" s="22"/>
      <c r="AT1524" s="22"/>
      <c r="AU1524" s="22"/>
      <c r="AV1524" s="22"/>
      <c r="AW1524" s="22"/>
      <c r="AX1524" s="22"/>
      <c r="AY1524" s="22"/>
      <c r="AZ1524" s="22"/>
      <c r="BA1524" s="22"/>
      <c r="BB1524" s="22"/>
      <c r="BC1524" s="22"/>
    </row>
    <row r="1525" spans="1:55" s="23" customFormat="1" ht="25.5">
      <c r="A1525" s="7">
        <v>1464</v>
      </c>
      <c r="B1525" s="7">
        <v>231</v>
      </c>
      <c r="C1525" s="21">
        <v>43976</v>
      </c>
      <c r="D1525" s="5" t="s">
        <v>127</v>
      </c>
      <c r="E1525" s="13">
        <v>805.22</v>
      </c>
      <c r="F1525" s="19" t="s">
        <v>50</v>
      </c>
      <c r="G1525" s="29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22"/>
      <c r="AH1525" s="22"/>
      <c r="AI1525" s="22"/>
      <c r="AJ1525" s="22"/>
      <c r="AK1525" s="22"/>
      <c r="AL1525" s="22"/>
      <c r="AM1525" s="22"/>
      <c r="AN1525" s="22"/>
      <c r="AO1525" s="22"/>
      <c r="AP1525" s="22"/>
      <c r="AQ1525" s="22"/>
      <c r="AR1525" s="22"/>
      <c r="AS1525" s="22"/>
      <c r="AT1525" s="22"/>
      <c r="AU1525" s="22"/>
      <c r="AV1525" s="22"/>
      <c r="AW1525" s="22"/>
      <c r="AX1525" s="22"/>
      <c r="AY1525" s="22"/>
      <c r="AZ1525" s="22"/>
      <c r="BA1525" s="22"/>
      <c r="BB1525" s="22"/>
      <c r="BC1525" s="22"/>
    </row>
    <row r="1526" spans="1:55" s="23" customFormat="1" ht="15.75">
      <c r="A1526" s="41" t="s">
        <v>396</v>
      </c>
      <c r="B1526" s="42"/>
      <c r="C1526" s="43"/>
      <c r="D1526" s="25">
        <f>SUM(E1495:E1511)</f>
        <v>2461625.1899999995</v>
      </c>
      <c r="E1526" s="25">
        <f>SUM(E1512:E1525)</f>
        <v>199068.2</v>
      </c>
      <c r="F1526" s="25">
        <v>0</v>
      </c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2"/>
      <c r="AI1526" s="22"/>
      <c r="AJ1526" s="22"/>
      <c r="AK1526" s="22"/>
      <c r="AL1526" s="22"/>
      <c r="AM1526" s="22"/>
      <c r="AN1526" s="22"/>
      <c r="AO1526" s="22"/>
      <c r="AP1526" s="22"/>
      <c r="AQ1526" s="22"/>
      <c r="AR1526" s="22"/>
      <c r="AS1526" s="22"/>
      <c r="AT1526" s="22"/>
      <c r="AU1526" s="22"/>
      <c r="AV1526" s="22"/>
      <c r="AW1526" s="22"/>
      <c r="AX1526" s="22"/>
      <c r="AY1526" s="22"/>
      <c r="AZ1526" s="22"/>
      <c r="BA1526" s="22"/>
      <c r="BB1526" s="22"/>
      <c r="BC1526" s="22"/>
    </row>
    <row r="1527" spans="1:55" s="23" customFormat="1" ht="15.75" customHeight="1">
      <c r="A1527" s="47" t="s">
        <v>376</v>
      </c>
      <c r="B1527" s="48"/>
      <c r="C1527" s="31" t="s">
        <v>7</v>
      </c>
      <c r="D1527" s="31" t="s">
        <v>8</v>
      </c>
      <c r="E1527" s="32" t="s">
        <v>5</v>
      </c>
      <c r="F1527" s="31" t="s">
        <v>6</v>
      </c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2"/>
      <c r="AI1527" s="22"/>
      <c r="AJ1527" s="22"/>
      <c r="AK1527" s="22"/>
      <c r="AL1527" s="22"/>
      <c r="AM1527" s="22"/>
      <c r="AN1527" s="22"/>
      <c r="AO1527" s="22"/>
      <c r="AP1527" s="22"/>
      <c r="AQ1527" s="22"/>
      <c r="AR1527" s="22"/>
      <c r="AS1527" s="22"/>
      <c r="AT1527" s="22"/>
      <c r="AU1527" s="22"/>
      <c r="AV1527" s="22"/>
      <c r="AW1527" s="22"/>
      <c r="AX1527" s="22"/>
      <c r="AY1527" s="22"/>
      <c r="AZ1527" s="22"/>
      <c r="BA1527" s="22"/>
      <c r="BB1527" s="22"/>
      <c r="BC1527" s="22"/>
    </row>
    <row r="1528" spans="1:55" s="23" customFormat="1" ht="15.75">
      <c r="A1528" s="49"/>
      <c r="B1528" s="50"/>
      <c r="C1528" s="32">
        <f>D1528+E1528+F1528</f>
        <v>43220757.17</v>
      </c>
      <c r="D1528" s="32">
        <f>D1339+D1355+D1404+D1433+D1486+D1494+D1526</f>
        <v>39967783.32</v>
      </c>
      <c r="E1528" s="32">
        <f>E1339+E1355+E1404+E1433+E1486+E1494+E1526</f>
        <v>3252973.85</v>
      </c>
      <c r="F1528" s="32">
        <f>F1339</f>
        <v>0</v>
      </c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  <c r="AH1528" s="22"/>
      <c r="AI1528" s="22"/>
      <c r="AJ1528" s="22"/>
      <c r="AK1528" s="22"/>
      <c r="AL1528" s="22"/>
      <c r="AM1528" s="22"/>
      <c r="AN1528" s="22"/>
      <c r="AO1528" s="22"/>
      <c r="AP1528" s="22"/>
      <c r="AQ1528" s="22"/>
      <c r="AR1528" s="22"/>
      <c r="AS1528" s="22"/>
      <c r="AT1528" s="22"/>
      <c r="AU1528" s="22"/>
      <c r="AV1528" s="22"/>
      <c r="AW1528" s="22"/>
      <c r="AX1528" s="22"/>
      <c r="AY1528" s="22"/>
      <c r="AZ1528" s="22"/>
      <c r="BA1528" s="22"/>
      <c r="BB1528" s="22"/>
      <c r="BC1528" s="22"/>
    </row>
    <row r="1529" spans="1:55" s="23" customFormat="1" ht="15.75">
      <c r="A1529" s="7">
        <v>1465</v>
      </c>
      <c r="B1529" s="7">
        <v>1</v>
      </c>
      <c r="C1529" s="21">
        <v>43986</v>
      </c>
      <c r="D1529" s="5" t="s">
        <v>155</v>
      </c>
      <c r="E1529" s="13">
        <v>960000</v>
      </c>
      <c r="F1529" s="19" t="s">
        <v>9</v>
      </c>
      <c r="G1529" s="29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22"/>
      <c r="AH1529" s="22"/>
      <c r="AI1529" s="22"/>
      <c r="AJ1529" s="22"/>
      <c r="AK1529" s="22"/>
      <c r="AL1529" s="22"/>
      <c r="AM1529" s="22"/>
      <c r="AN1529" s="22"/>
      <c r="AO1529" s="22"/>
      <c r="AP1529" s="22"/>
      <c r="AQ1529" s="22"/>
      <c r="AR1529" s="22"/>
      <c r="AS1529" s="22"/>
      <c r="AT1529" s="22"/>
      <c r="AU1529" s="22"/>
      <c r="AV1529" s="22"/>
      <c r="AW1529" s="22"/>
      <c r="AX1529" s="22"/>
      <c r="AY1529" s="22"/>
      <c r="AZ1529" s="22"/>
      <c r="BA1529" s="22"/>
      <c r="BB1529" s="22"/>
      <c r="BC1529" s="22"/>
    </row>
    <row r="1530" spans="1:55" s="23" customFormat="1" ht="15.75">
      <c r="A1530" s="7">
        <v>1466</v>
      </c>
      <c r="B1530" s="7">
        <v>2</v>
      </c>
      <c r="C1530" s="21">
        <v>43986</v>
      </c>
      <c r="D1530" s="5" t="s">
        <v>378</v>
      </c>
      <c r="E1530" s="13">
        <v>150000</v>
      </c>
      <c r="F1530" s="19" t="s">
        <v>9</v>
      </c>
      <c r="G1530" s="29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2"/>
      <c r="AI1530" s="22"/>
      <c r="AJ1530" s="22"/>
      <c r="AK1530" s="22"/>
      <c r="AL1530" s="22"/>
      <c r="AM1530" s="22"/>
      <c r="AN1530" s="22"/>
      <c r="AO1530" s="22"/>
      <c r="AP1530" s="22"/>
      <c r="AQ1530" s="22"/>
      <c r="AR1530" s="22"/>
      <c r="AS1530" s="22"/>
      <c r="AT1530" s="22"/>
      <c r="AU1530" s="22"/>
      <c r="AV1530" s="22"/>
      <c r="AW1530" s="22"/>
      <c r="AX1530" s="22"/>
      <c r="AY1530" s="22"/>
      <c r="AZ1530" s="22"/>
      <c r="BA1530" s="22"/>
      <c r="BB1530" s="22"/>
      <c r="BC1530" s="22"/>
    </row>
    <row r="1531" spans="1:55" s="23" customFormat="1" ht="25.5">
      <c r="A1531" s="7">
        <v>1467</v>
      </c>
      <c r="B1531" s="7">
        <v>3</v>
      </c>
      <c r="C1531" s="21">
        <v>43986</v>
      </c>
      <c r="D1531" s="5" t="s">
        <v>398</v>
      </c>
      <c r="E1531" s="13">
        <v>165148.98</v>
      </c>
      <c r="F1531" s="19" t="s">
        <v>47</v>
      </c>
      <c r="G1531" s="29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22"/>
      <c r="AH1531" s="22"/>
      <c r="AI1531" s="22"/>
      <c r="AJ1531" s="22"/>
      <c r="AK1531" s="22"/>
      <c r="AL1531" s="22"/>
      <c r="AM1531" s="22"/>
      <c r="AN1531" s="22"/>
      <c r="AO1531" s="22"/>
      <c r="AP1531" s="22"/>
      <c r="AQ1531" s="22"/>
      <c r="AR1531" s="22"/>
      <c r="AS1531" s="22"/>
      <c r="AT1531" s="22"/>
      <c r="AU1531" s="22"/>
      <c r="AV1531" s="22"/>
      <c r="AW1531" s="22"/>
      <c r="AX1531" s="22"/>
      <c r="AY1531" s="22"/>
      <c r="AZ1531" s="22"/>
      <c r="BA1531" s="22"/>
      <c r="BB1531" s="22"/>
      <c r="BC1531" s="22"/>
    </row>
    <row r="1532" spans="1:55" s="23" customFormat="1" ht="25.5">
      <c r="A1532" s="7">
        <v>1468</v>
      </c>
      <c r="B1532" s="7">
        <v>4</v>
      </c>
      <c r="C1532" s="21">
        <v>43986</v>
      </c>
      <c r="D1532" s="5" t="s">
        <v>338</v>
      </c>
      <c r="E1532" s="13">
        <v>7835.98</v>
      </c>
      <c r="F1532" s="19" t="s">
        <v>47</v>
      </c>
      <c r="G1532" s="29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2"/>
      <c r="AI1532" s="22"/>
      <c r="AJ1532" s="22"/>
      <c r="AK1532" s="22"/>
      <c r="AL1532" s="22"/>
      <c r="AM1532" s="22"/>
      <c r="AN1532" s="22"/>
      <c r="AO1532" s="22"/>
      <c r="AP1532" s="22"/>
      <c r="AQ1532" s="22"/>
      <c r="AR1532" s="22"/>
      <c r="AS1532" s="22"/>
      <c r="AT1532" s="22"/>
      <c r="AU1532" s="22"/>
      <c r="AV1532" s="22"/>
      <c r="AW1532" s="22"/>
      <c r="AX1532" s="22"/>
      <c r="AY1532" s="22"/>
      <c r="AZ1532" s="22"/>
      <c r="BA1532" s="22"/>
      <c r="BB1532" s="22"/>
      <c r="BC1532" s="22"/>
    </row>
    <row r="1533" spans="1:55" s="23" customFormat="1" ht="25.5">
      <c r="A1533" s="7">
        <v>1469</v>
      </c>
      <c r="B1533" s="7">
        <v>5</v>
      </c>
      <c r="C1533" s="21">
        <v>43986</v>
      </c>
      <c r="D1533" s="5" t="s">
        <v>73</v>
      </c>
      <c r="E1533" s="13">
        <v>312093.13</v>
      </c>
      <c r="F1533" s="19" t="s">
        <v>47</v>
      </c>
      <c r="G1533" s="29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22"/>
      <c r="AH1533" s="22"/>
      <c r="AI1533" s="22"/>
      <c r="AJ1533" s="22"/>
      <c r="AK1533" s="22"/>
      <c r="AL1533" s="22"/>
      <c r="AM1533" s="22"/>
      <c r="AN1533" s="22"/>
      <c r="AO1533" s="22"/>
      <c r="AP1533" s="22"/>
      <c r="AQ1533" s="22"/>
      <c r="AR1533" s="22"/>
      <c r="AS1533" s="22"/>
      <c r="AT1533" s="22"/>
      <c r="AU1533" s="22"/>
      <c r="AV1533" s="22"/>
      <c r="AW1533" s="22"/>
      <c r="AX1533" s="22"/>
      <c r="AY1533" s="22"/>
      <c r="AZ1533" s="22"/>
      <c r="BA1533" s="22"/>
      <c r="BB1533" s="22"/>
      <c r="BC1533" s="22"/>
    </row>
    <row r="1534" spans="1:55" s="23" customFormat="1" ht="42.75">
      <c r="A1534" s="7">
        <v>1470</v>
      </c>
      <c r="B1534" s="7">
        <v>6</v>
      </c>
      <c r="C1534" s="21">
        <v>43986</v>
      </c>
      <c r="D1534" s="5" t="s">
        <v>138</v>
      </c>
      <c r="E1534" s="13">
        <v>5158.42</v>
      </c>
      <c r="F1534" s="19" t="s">
        <v>47</v>
      </c>
      <c r="G1534" s="29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2"/>
      <c r="AI1534" s="22"/>
      <c r="AJ1534" s="22"/>
      <c r="AK1534" s="22"/>
      <c r="AL1534" s="22"/>
      <c r="AM1534" s="22"/>
      <c r="AN1534" s="22"/>
      <c r="AO1534" s="22"/>
      <c r="AP1534" s="22"/>
      <c r="AQ1534" s="22"/>
      <c r="AR1534" s="22"/>
      <c r="AS1534" s="22"/>
      <c r="AT1534" s="22"/>
      <c r="AU1534" s="22"/>
      <c r="AV1534" s="22"/>
      <c r="AW1534" s="22"/>
      <c r="AX1534" s="22"/>
      <c r="AY1534" s="22"/>
      <c r="AZ1534" s="22"/>
      <c r="BA1534" s="22"/>
      <c r="BB1534" s="22"/>
      <c r="BC1534" s="22"/>
    </row>
    <row r="1535" spans="1:55" s="23" customFormat="1" ht="28.5">
      <c r="A1535" s="7">
        <v>1471</v>
      </c>
      <c r="B1535" s="7">
        <v>7</v>
      </c>
      <c r="C1535" s="21">
        <v>43986</v>
      </c>
      <c r="D1535" s="5" t="s">
        <v>139</v>
      </c>
      <c r="E1535" s="13">
        <v>63767.67</v>
      </c>
      <c r="F1535" s="19" t="s">
        <v>47</v>
      </c>
      <c r="G1535" s="29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22"/>
      <c r="AH1535" s="22"/>
      <c r="AI1535" s="22"/>
      <c r="AJ1535" s="22"/>
      <c r="AK1535" s="22"/>
      <c r="AL1535" s="22"/>
      <c r="AM1535" s="22"/>
      <c r="AN1535" s="22"/>
      <c r="AO1535" s="22"/>
      <c r="AP1535" s="22"/>
      <c r="AQ1535" s="22"/>
      <c r="AR1535" s="22"/>
      <c r="AS1535" s="22"/>
      <c r="AT1535" s="22"/>
      <c r="AU1535" s="22"/>
      <c r="AV1535" s="22"/>
      <c r="AW1535" s="22"/>
      <c r="AX1535" s="22"/>
      <c r="AY1535" s="22"/>
      <c r="AZ1535" s="22"/>
      <c r="BA1535" s="22"/>
      <c r="BB1535" s="22"/>
      <c r="BC1535" s="22"/>
    </row>
    <row r="1536" spans="1:55" s="23" customFormat="1" ht="25.5">
      <c r="A1536" s="7">
        <v>1472</v>
      </c>
      <c r="B1536" s="7">
        <v>8</v>
      </c>
      <c r="C1536" s="21">
        <v>43986</v>
      </c>
      <c r="D1536" s="5" t="s">
        <v>73</v>
      </c>
      <c r="E1536" s="13">
        <v>287843.02</v>
      </c>
      <c r="F1536" s="19" t="s">
        <v>47</v>
      </c>
      <c r="G1536" s="29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2"/>
      <c r="AI1536" s="22"/>
      <c r="AJ1536" s="22"/>
      <c r="AK1536" s="22"/>
      <c r="AL1536" s="22"/>
      <c r="AM1536" s="22"/>
      <c r="AN1536" s="22"/>
      <c r="AO1536" s="22"/>
      <c r="AP1536" s="22"/>
      <c r="AQ1536" s="22"/>
      <c r="AR1536" s="22"/>
      <c r="AS1536" s="22"/>
      <c r="AT1536" s="22"/>
      <c r="AU1536" s="22"/>
      <c r="AV1536" s="22"/>
      <c r="AW1536" s="22"/>
      <c r="AX1536" s="22"/>
      <c r="AY1536" s="22"/>
      <c r="AZ1536" s="22"/>
      <c r="BA1536" s="22"/>
      <c r="BB1536" s="22"/>
      <c r="BC1536" s="22"/>
    </row>
    <row r="1537" spans="1:55" s="23" customFormat="1" ht="25.5">
      <c r="A1537" s="7">
        <v>1473</v>
      </c>
      <c r="B1537" s="7">
        <v>9</v>
      </c>
      <c r="C1537" s="21">
        <v>43986</v>
      </c>
      <c r="D1537" s="5" t="s">
        <v>75</v>
      </c>
      <c r="E1537" s="13">
        <v>114486.06</v>
      </c>
      <c r="F1537" s="19" t="s">
        <v>47</v>
      </c>
      <c r="G1537" s="29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2"/>
      <c r="AI1537" s="22"/>
      <c r="AJ1537" s="22"/>
      <c r="AK1537" s="22"/>
      <c r="AL1537" s="22"/>
      <c r="AM1537" s="22"/>
      <c r="AN1537" s="22"/>
      <c r="AO1537" s="22"/>
      <c r="AP1537" s="22"/>
      <c r="AQ1537" s="22"/>
      <c r="AR1537" s="22"/>
      <c r="AS1537" s="22"/>
      <c r="AT1537" s="22"/>
      <c r="AU1537" s="22"/>
      <c r="AV1537" s="22"/>
      <c r="AW1537" s="22"/>
      <c r="AX1537" s="22"/>
      <c r="AY1537" s="22"/>
      <c r="AZ1537" s="22"/>
      <c r="BA1537" s="22"/>
      <c r="BB1537" s="22"/>
      <c r="BC1537" s="22"/>
    </row>
    <row r="1538" spans="1:55" s="23" customFormat="1" ht="25.5">
      <c r="A1538" s="7">
        <v>1474</v>
      </c>
      <c r="B1538" s="7">
        <v>10</v>
      </c>
      <c r="C1538" s="21">
        <v>43986</v>
      </c>
      <c r="D1538" s="5" t="s">
        <v>228</v>
      </c>
      <c r="E1538" s="13">
        <v>47636.9</v>
      </c>
      <c r="F1538" s="19" t="s">
        <v>47</v>
      </c>
      <c r="G1538" s="29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22"/>
      <c r="AH1538" s="22"/>
      <c r="AI1538" s="22"/>
      <c r="AJ1538" s="22"/>
      <c r="AK1538" s="22"/>
      <c r="AL1538" s="22"/>
      <c r="AM1538" s="22"/>
      <c r="AN1538" s="22"/>
      <c r="AO1538" s="22"/>
      <c r="AP1538" s="22"/>
      <c r="AQ1538" s="22"/>
      <c r="AR1538" s="22"/>
      <c r="AS1538" s="22"/>
      <c r="AT1538" s="22"/>
      <c r="AU1538" s="22"/>
      <c r="AV1538" s="22"/>
      <c r="AW1538" s="22"/>
      <c r="AX1538" s="22"/>
      <c r="AY1538" s="22"/>
      <c r="AZ1538" s="22"/>
      <c r="BA1538" s="22"/>
      <c r="BB1538" s="22"/>
      <c r="BC1538" s="22"/>
    </row>
    <row r="1539" spans="1:55" s="23" customFormat="1" ht="25.5">
      <c r="A1539" s="7">
        <v>1475</v>
      </c>
      <c r="B1539" s="7">
        <v>11</v>
      </c>
      <c r="C1539" s="21">
        <v>43986</v>
      </c>
      <c r="D1539" s="5" t="s">
        <v>62</v>
      </c>
      <c r="E1539" s="13">
        <v>26452.88</v>
      </c>
      <c r="F1539" s="19" t="s">
        <v>47</v>
      </c>
      <c r="G1539" s="29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22"/>
      <c r="AH1539" s="22"/>
      <c r="AI1539" s="22"/>
      <c r="AJ1539" s="22"/>
      <c r="AK1539" s="22"/>
      <c r="AL1539" s="22"/>
      <c r="AM1539" s="22"/>
      <c r="AN1539" s="22"/>
      <c r="AO1539" s="22"/>
      <c r="AP1539" s="22"/>
      <c r="AQ1539" s="22"/>
      <c r="AR1539" s="22"/>
      <c r="AS1539" s="22"/>
      <c r="AT1539" s="22"/>
      <c r="AU1539" s="22"/>
      <c r="AV1539" s="22"/>
      <c r="AW1539" s="22"/>
      <c r="AX1539" s="22"/>
      <c r="AY1539" s="22"/>
      <c r="AZ1539" s="22"/>
      <c r="BA1539" s="22"/>
      <c r="BB1539" s="22"/>
      <c r="BC1539" s="22"/>
    </row>
    <row r="1540" spans="1:55" s="23" customFormat="1" ht="25.5">
      <c r="A1540" s="7">
        <v>1476</v>
      </c>
      <c r="B1540" s="7">
        <v>12</v>
      </c>
      <c r="C1540" s="21">
        <v>43986</v>
      </c>
      <c r="D1540" s="5" t="s">
        <v>229</v>
      </c>
      <c r="E1540" s="13">
        <v>17605.32</v>
      </c>
      <c r="F1540" s="19" t="s">
        <v>47</v>
      </c>
      <c r="G1540" s="29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  <c r="AH1540" s="22"/>
      <c r="AI1540" s="22"/>
      <c r="AJ1540" s="22"/>
      <c r="AK1540" s="22"/>
      <c r="AL1540" s="22"/>
      <c r="AM1540" s="22"/>
      <c r="AN1540" s="22"/>
      <c r="AO1540" s="22"/>
      <c r="AP1540" s="22"/>
      <c r="AQ1540" s="22"/>
      <c r="AR1540" s="22"/>
      <c r="AS1540" s="22"/>
      <c r="AT1540" s="22"/>
      <c r="AU1540" s="22"/>
      <c r="AV1540" s="22"/>
      <c r="AW1540" s="22"/>
      <c r="AX1540" s="22"/>
      <c r="AY1540" s="22"/>
      <c r="AZ1540" s="22"/>
      <c r="BA1540" s="22"/>
      <c r="BB1540" s="22"/>
      <c r="BC1540" s="22"/>
    </row>
    <row r="1541" spans="1:55" s="23" customFormat="1" ht="25.5">
      <c r="A1541" s="7">
        <v>1477</v>
      </c>
      <c r="B1541" s="7">
        <v>13</v>
      </c>
      <c r="C1541" s="21">
        <v>43986</v>
      </c>
      <c r="D1541" s="5" t="s">
        <v>271</v>
      </c>
      <c r="E1541" s="13">
        <v>175380.05</v>
      </c>
      <c r="F1541" s="19" t="s">
        <v>47</v>
      </c>
      <c r="G1541" s="29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  <c r="AH1541" s="22"/>
      <c r="AI1541" s="22"/>
      <c r="AJ1541" s="22"/>
      <c r="AK1541" s="22"/>
      <c r="AL1541" s="22"/>
      <c r="AM1541" s="22"/>
      <c r="AN1541" s="22"/>
      <c r="AO1541" s="22"/>
      <c r="AP1541" s="22"/>
      <c r="AQ1541" s="22"/>
      <c r="AR1541" s="22"/>
      <c r="AS1541" s="22"/>
      <c r="AT1541" s="22"/>
      <c r="AU1541" s="22"/>
      <c r="AV1541" s="22"/>
      <c r="AW1541" s="22"/>
      <c r="AX1541" s="22"/>
      <c r="AY1541" s="22"/>
      <c r="AZ1541" s="22"/>
      <c r="BA1541" s="22"/>
      <c r="BB1541" s="22"/>
      <c r="BC1541" s="22"/>
    </row>
    <row r="1542" spans="1:55" s="23" customFormat="1" ht="25.5">
      <c r="A1542" s="7">
        <v>1478</v>
      </c>
      <c r="B1542" s="7">
        <v>14</v>
      </c>
      <c r="C1542" s="21">
        <v>43986</v>
      </c>
      <c r="D1542" s="5" t="s">
        <v>271</v>
      </c>
      <c r="E1542" s="13">
        <v>165080.21</v>
      </c>
      <c r="F1542" s="19" t="s">
        <v>47</v>
      </c>
      <c r="G1542" s="29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2"/>
      <c r="AI1542" s="22"/>
      <c r="AJ1542" s="22"/>
      <c r="AK1542" s="22"/>
      <c r="AL1542" s="22"/>
      <c r="AM1542" s="22"/>
      <c r="AN1542" s="22"/>
      <c r="AO1542" s="22"/>
      <c r="AP1542" s="22"/>
      <c r="AQ1542" s="22"/>
      <c r="AR1542" s="22"/>
      <c r="AS1542" s="22"/>
      <c r="AT1542" s="22"/>
      <c r="AU1542" s="22"/>
      <c r="AV1542" s="22"/>
      <c r="AW1542" s="22"/>
      <c r="AX1542" s="22"/>
      <c r="AY1542" s="22"/>
      <c r="AZ1542" s="22"/>
      <c r="BA1542" s="22"/>
      <c r="BB1542" s="22"/>
      <c r="BC1542" s="22"/>
    </row>
    <row r="1543" spans="1:55" s="23" customFormat="1" ht="25.5">
      <c r="A1543" s="7">
        <v>1479</v>
      </c>
      <c r="B1543" s="7">
        <v>15</v>
      </c>
      <c r="C1543" s="21">
        <v>43986</v>
      </c>
      <c r="D1543" s="5" t="s">
        <v>172</v>
      </c>
      <c r="E1543" s="13">
        <v>15520.61</v>
      </c>
      <c r="F1543" s="19" t="s">
        <v>47</v>
      </c>
      <c r="G1543" s="29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  <c r="AH1543" s="22"/>
      <c r="AI1543" s="22"/>
      <c r="AJ1543" s="22"/>
      <c r="AK1543" s="22"/>
      <c r="AL1543" s="22"/>
      <c r="AM1543" s="22"/>
      <c r="AN1543" s="22"/>
      <c r="AO1543" s="22"/>
      <c r="AP1543" s="22"/>
      <c r="AQ1543" s="22"/>
      <c r="AR1543" s="22"/>
      <c r="AS1543" s="22"/>
      <c r="AT1543" s="22"/>
      <c r="AU1543" s="22"/>
      <c r="AV1543" s="22"/>
      <c r="AW1543" s="22"/>
      <c r="AX1543" s="22"/>
      <c r="AY1543" s="22"/>
      <c r="AZ1543" s="22"/>
      <c r="BA1543" s="22"/>
      <c r="BB1543" s="22"/>
      <c r="BC1543" s="22"/>
    </row>
    <row r="1544" spans="1:55" s="23" customFormat="1" ht="25.5">
      <c r="A1544" s="7">
        <v>1480</v>
      </c>
      <c r="B1544" s="7">
        <v>16</v>
      </c>
      <c r="C1544" s="21">
        <v>43986</v>
      </c>
      <c r="D1544" s="5" t="s">
        <v>60</v>
      </c>
      <c r="E1544" s="13">
        <v>20613.05</v>
      </c>
      <c r="F1544" s="19" t="s">
        <v>47</v>
      </c>
      <c r="G1544" s="29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2"/>
      <c r="AI1544" s="22"/>
      <c r="AJ1544" s="22"/>
      <c r="AK1544" s="22"/>
      <c r="AL1544" s="22"/>
      <c r="AM1544" s="22"/>
      <c r="AN1544" s="22"/>
      <c r="AO1544" s="22"/>
      <c r="AP1544" s="22"/>
      <c r="AQ1544" s="22"/>
      <c r="AR1544" s="22"/>
      <c r="AS1544" s="22"/>
      <c r="AT1544" s="22"/>
      <c r="AU1544" s="22"/>
      <c r="AV1544" s="22"/>
      <c r="AW1544" s="22"/>
      <c r="AX1544" s="22"/>
      <c r="AY1544" s="22"/>
      <c r="AZ1544" s="22"/>
      <c r="BA1544" s="22"/>
      <c r="BB1544" s="22"/>
      <c r="BC1544" s="22"/>
    </row>
    <row r="1545" spans="1:55" s="23" customFormat="1" ht="25.5">
      <c r="A1545" s="7">
        <v>1481</v>
      </c>
      <c r="B1545" s="7">
        <v>17</v>
      </c>
      <c r="C1545" s="21">
        <v>43986</v>
      </c>
      <c r="D1545" s="5" t="s">
        <v>44</v>
      </c>
      <c r="E1545" s="13">
        <v>250170.09</v>
      </c>
      <c r="F1545" s="19" t="s">
        <v>47</v>
      </c>
      <c r="G1545" s="29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  <c r="AJ1545" s="22"/>
      <c r="AK1545" s="22"/>
      <c r="AL1545" s="22"/>
      <c r="AM1545" s="22"/>
      <c r="AN1545" s="22"/>
      <c r="AO1545" s="22"/>
      <c r="AP1545" s="22"/>
      <c r="AQ1545" s="22"/>
      <c r="AR1545" s="22"/>
      <c r="AS1545" s="22"/>
      <c r="AT1545" s="22"/>
      <c r="AU1545" s="22"/>
      <c r="AV1545" s="22"/>
      <c r="AW1545" s="22"/>
      <c r="AX1545" s="22"/>
      <c r="AY1545" s="22"/>
      <c r="AZ1545" s="22"/>
      <c r="BA1545" s="22"/>
      <c r="BB1545" s="22"/>
      <c r="BC1545" s="22"/>
    </row>
    <row r="1546" spans="1:55" s="23" customFormat="1" ht="25.5">
      <c r="A1546" s="7">
        <v>1482</v>
      </c>
      <c r="B1546" s="7">
        <v>18</v>
      </c>
      <c r="C1546" s="21">
        <v>43986</v>
      </c>
      <c r="D1546" s="5" t="s">
        <v>171</v>
      </c>
      <c r="E1546" s="13">
        <v>598828.45</v>
      </c>
      <c r="F1546" s="19" t="s">
        <v>47</v>
      </c>
      <c r="G1546" s="29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  <c r="AJ1546" s="22"/>
      <c r="AK1546" s="22"/>
      <c r="AL1546" s="22"/>
      <c r="AM1546" s="22"/>
      <c r="AN1546" s="22"/>
      <c r="AO1546" s="22"/>
      <c r="AP1546" s="22"/>
      <c r="AQ1546" s="22"/>
      <c r="AR1546" s="22"/>
      <c r="AS1546" s="22"/>
      <c r="AT1546" s="22"/>
      <c r="AU1546" s="22"/>
      <c r="AV1546" s="22"/>
      <c r="AW1546" s="22"/>
      <c r="AX1546" s="22"/>
      <c r="AY1546" s="22"/>
      <c r="AZ1546" s="22"/>
      <c r="BA1546" s="22"/>
      <c r="BB1546" s="22"/>
      <c r="BC1546" s="22"/>
    </row>
    <row r="1547" spans="1:55" s="23" customFormat="1" ht="25.5">
      <c r="A1547" s="7">
        <v>1483</v>
      </c>
      <c r="B1547" s="7">
        <v>19</v>
      </c>
      <c r="C1547" s="21">
        <v>43986</v>
      </c>
      <c r="D1547" s="5" t="s">
        <v>148</v>
      </c>
      <c r="E1547" s="13">
        <v>62160.72</v>
      </c>
      <c r="F1547" s="19" t="s">
        <v>47</v>
      </c>
      <c r="G1547" s="29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2"/>
      <c r="AI1547" s="22"/>
      <c r="AJ1547" s="22"/>
      <c r="AK1547" s="22"/>
      <c r="AL1547" s="22"/>
      <c r="AM1547" s="22"/>
      <c r="AN1547" s="22"/>
      <c r="AO1547" s="22"/>
      <c r="AP1547" s="22"/>
      <c r="AQ1547" s="22"/>
      <c r="AR1547" s="22"/>
      <c r="AS1547" s="22"/>
      <c r="AT1547" s="22"/>
      <c r="AU1547" s="22"/>
      <c r="AV1547" s="22"/>
      <c r="AW1547" s="22"/>
      <c r="AX1547" s="22"/>
      <c r="AY1547" s="22"/>
      <c r="AZ1547" s="22"/>
      <c r="BA1547" s="22"/>
      <c r="BB1547" s="22"/>
      <c r="BC1547" s="22"/>
    </row>
    <row r="1548" spans="1:55" s="23" customFormat="1" ht="25.5">
      <c r="A1548" s="7">
        <v>1484</v>
      </c>
      <c r="B1548" s="7">
        <v>20</v>
      </c>
      <c r="C1548" s="21">
        <v>43986</v>
      </c>
      <c r="D1548" s="5" t="s">
        <v>60</v>
      </c>
      <c r="E1548" s="13">
        <v>90294.55</v>
      </c>
      <c r="F1548" s="19" t="s">
        <v>47</v>
      </c>
      <c r="G1548" s="29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  <c r="AH1548" s="22"/>
      <c r="AI1548" s="22"/>
      <c r="AJ1548" s="22"/>
      <c r="AK1548" s="22"/>
      <c r="AL1548" s="22"/>
      <c r="AM1548" s="22"/>
      <c r="AN1548" s="22"/>
      <c r="AO1548" s="22"/>
      <c r="AP1548" s="22"/>
      <c r="AQ1548" s="22"/>
      <c r="AR1548" s="22"/>
      <c r="AS1548" s="22"/>
      <c r="AT1548" s="22"/>
      <c r="AU1548" s="22"/>
      <c r="AV1548" s="22"/>
      <c r="AW1548" s="22"/>
      <c r="AX1548" s="22"/>
      <c r="AY1548" s="22"/>
      <c r="AZ1548" s="22"/>
      <c r="BA1548" s="22"/>
      <c r="BB1548" s="22"/>
      <c r="BC1548" s="22"/>
    </row>
    <row r="1549" spans="1:55" s="23" customFormat="1" ht="25.5">
      <c r="A1549" s="7">
        <v>1485</v>
      </c>
      <c r="B1549" s="7">
        <v>21</v>
      </c>
      <c r="C1549" s="21">
        <v>43986</v>
      </c>
      <c r="D1549" s="5" t="s">
        <v>60</v>
      </c>
      <c r="E1549" s="13">
        <v>69991.41</v>
      </c>
      <c r="F1549" s="19" t="s">
        <v>47</v>
      </c>
      <c r="G1549" s="29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2"/>
      <c r="AI1549" s="22"/>
      <c r="AJ1549" s="22"/>
      <c r="AK1549" s="22"/>
      <c r="AL1549" s="22"/>
      <c r="AM1549" s="22"/>
      <c r="AN1549" s="22"/>
      <c r="AO1549" s="22"/>
      <c r="AP1549" s="22"/>
      <c r="AQ1549" s="22"/>
      <c r="AR1549" s="22"/>
      <c r="AS1549" s="22"/>
      <c r="AT1549" s="22"/>
      <c r="AU1549" s="22"/>
      <c r="AV1549" s="22"/>
      <c r="AW1549" s="22"/>
      <c r="AX1549" s="22"/>
      <c r="AY1549" s="22"/>
      <c r="AZ1549" s="22"/>
      <c r="BA1549" s="22"/>
      <c r="BB1549" s="22"/>
      <c r="BC1549" s="22"/>
    </row>
    <row r="1550" spans="1:55" s="23" customFormat="1" ht="25.5">
      <c r="A1550" s="7">
        <v>1486</v>
      </c>
      <c r="B1550" s="7">
        <v>22</v>
      </c>
      <c r="C1550" s="21">
        <v>43986</v>
      </c>
      <c r="D1550" s="5" t="s">
        <v>302</v>
      </c>
      <c r="E1550" s="13">
        <v>44396.75</v>
      </c>
      <c r="F1550" s="19" t="s">
        <v>47</v>
      </c>
      <c r="G1550" s="29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  <c r="AH1550" s="22"/>
      <c r="AI1550" s="22"/>
      <c r="AJ1550" s="22"/>
      <c r="AK1550" s="22"/>
      <c r="AL1550" s="22"/>
      <c r="AM1550" s="22"/>
      <c r="AN1550" s="22"/>
      <c r="AO1550" s="22"/>
      <c r="AP1550" s="22"/>
      <c r="AQ1550" s="22"/>
      <c r="AR1550" s="22"/>
      <c r="AS1550" s="22"/>
      <c r="AT1550" s="22"/>
      <c r="AU1550" s="22"/>
      <c r="AV1550" s="22"/>
      <c r="AW1550" s="22"/>
      <c r="AX1550" s="22"/>
      <c r="AY1550" s="22"/>
      <c r="AZ1550" s="22"/>
      <c r="BA1550" s="22"/>
      <c r="BB1550" s="22"/>
      <c r="BC1550" s="22"/>
    </row>
    <row r="1551" spans="1:55" s="23" customFormat="1" ht="25.5">
      <c r="A1551" s="7">
        <v>1487</v>
      </c>
      <c r="B1551" s="7">
        <v>23</v>
      </c>
      <c r="C1551" s="21">
        <v>43986</v>
      </c>
      <c r="D1551" s="5" t="s">
        <v>172</v>
      </c>
      <c r="E1551" s="13">
        <v>52798.37</v>
      </c>
      <c r="F1551" s="19" t="s">
        <v>47</v>
      </c>
      <c r="G1551" s="29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  <c r="AH1551" s="22"/>
      <c r="AI1551" s="22"/>
      <c r="AJ1551" s="22"/>
      <c r="AK1551" s="22"/>
      <c r="AL1551" s="22"/>
      <c r="AM1551" s="22"/>
      <c r="AN1551" s="22"/>
      <c r="AO1551" s="22"/>
      <c r="AP1551" s="22"/>
      <c r="AQ1551" s="22"/>
      <c r="AR1551" s="22"/>
      <c r="AS1551" s="22"/>
      <c r="AT1551" s="22"/>
      <c r="AU1551" s="22"/>
      <c r="AV1551" s="22"/>
      <c r="AW1551" s="22"/>
      <c r="AX1551" s="22"/>
      <c r="AY1551" s="22"/>
      <c r="AZ1551" s="22"/>
      <c r="BA1551" s="22"/>
      <c r="BB1551" s="22"/>
      <c r="BC1551" s="22"/>
    </row>
    <row r="1552" spans="1:55" s="23" customFormat="1" ht="25.5">
      <c r="A1552" s="7">
        <v>1488</v>
      </c>
      <c r="B1552" s="7">
        <v>24</v>
      </c>
      <c r="C1552" s="21">
        <v>43986</v>
      </c>
      <c r="D1552" s="5" t="s">
        <v>303</v>
      </c>
      <c r="E1552" s="13">
        <v>102395.17</v>
      </c>
      <c r="F1552" s="19" t="s">
        <v>47</v>
      </c>
      <c r="G1552" s="29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22"/>
      <c r="AH1552" s="22"/>
      <c r="AI1552" s="22"/>
      <c r="AJ1552" s="22"/>
      <c r="AK1552" s="22"/>
      <c r="AL1552" s="22"/>
      <c r="AM1552" s="22"/>
      <c r="AN1552" s="22"/>
      <c r="AO1552" s="22"/>
      <c r="AP1552" s="22"/>
      <c r="AQ1552" s="22"/>
      <c r="AR1552" s="22"/>
      <c r="AS1552" s="22"/>
      <c r="AT1552" s="22"/>
      <c r="AU1552" s="22"/>
      <c r="AV1552" s="22"/>
      <c r="AW1552" s="22"/>
      <c r="AX1552" s="22"/>
      <c r="AY1552" s="22"/>
      <c r="AZ1552" s="22"/>
      <c r="BA1552" s="22"/>
      <c r="BB1552" s="22"/>
      <c r="BC1552" s="22"/>
    </row>
    <row r="1553" spans="1:55" s="23" customFormat="1" ht="25.5">
      <c r="A1553" s="7">
        <v>1489</v>
      </c>
      <c r="B1553" s="7">
        <v>25</v>
      </c>
      <c r="C1553" s="21">
        <v>43986</v>
      </c>
      <c r="D1553" s="5" t="s">
        <v>304</v>
      </c>
      <c r="E1553" s="13">
        <v>134730.55</v>
      </c>
      <c r="F1553" s="19" t="s">
        <v>47</v>
      </c>
      <c r="G1553" s="29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22"/>
      <c r="AH1553" s="22"/>
      <c r="AI1553" s="22"/>
      <c r="AJ1553" s="22"/>
      <c r="AK1553" s="22"/>
      <c r="AL1553" s="22"/>
      <c r="AM1553" s="22"/>
      <c r="AN1553" s="22"/>
      <c r="AO1553" s="22"/>
      <c r="AP1553" s="22"/>
      <c r="AQ1553" s="22"/>
      <c r="AR1553" s="22"/>
      <c r="AS1553" s="22"/>
      <c r="AT1553" s="22"/>
      <c r="AU1553" s="22"/>
      <c r="AV1553" s="22"/>
      <c r="AW1553" s="22"/>
      <c r="AX1553" s="22"/>
      <c r="AY1553" s="22"/>
      <c r="AZ1553" s="22"/>
      <c r="BA1553" s="22"/>
      <c r="BB1553" s="22"/>
      <c r="BC1553" s="22"/>
    </row>
    <row r="1554" spans="1:55" s="23" customFormat="1" ht="25.5">
      <c r="A1554" s="7">
        <v>1490</v>
      </c>
      <c r="B1554" s="7">
        <v>26</v>
      </c>
      <c r="C1554" s="21">
        <v>43986</v>
      </c>
      <c r="D1554" s="5" t="s">
        <v>62</v>
      </c>
      <c r="E1554" s="13">
        <v>121280.69</v>
      </c>
      <c r="F1554" s="19" t="s">
        <v>47</v>
      </c>
      <c r="G1554" s="29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2"/>
      <c r="AI1554" s="22"/>
      <c r="AJ1554" s="22"/>
      <c r="AK1554" s="22"/>
      <c r="AL1554" s="22"/>
      <c r="AM1554" s="22"/>
      <c r="AN1554" s="22"/>
      <c r="AO1554" s="22"/>
      <c r="AP1554" s="22"/>
      <c r="AQ1554" s="22"/>
      <c r="AR1554" s="22"/>
      <c r="AS1554" s="22"/>
      <c r="AT1554" s="22"/>
      <c r="AU1554" s="22"/>
      <c r="AV1554" s="22"/>
      <c r="AW1554" s="22"/>
      <c r="AX1554" s="22"/>
      <c r="AY1554" s="22"/>
      <c r="AZ1554" s="22"/>
      <c r="BA1554" s="22"/>
      <c r="BB1554" s="22"/>
      <c r="BC1554" s="22"/>
    </row>
    <row r="1555" spans="1:55" s="23" customFormat="1" ht="25.5">
      <c r="A1555" s="7">
        <v>1491</v>
      </c>
      <c r="B1555" s="7">
        <v>27</v>
      </c>
      <c r="C1555" s="21">
        <v>43986</v>
      </c>
      <c r="D1555" s="5" t="s">
        <v>171</v>
      </c>
      <c r="E1555" s="13">
        <v>206039.12</v>
      </c>
      <c r="F1555" s="19" t="s">
        <v>47</v>
      </c>
      <c r="G1555" s="29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2"/>
      <c r="AI1555" s="22"/>
      <c r="AJ1555" s="22"/>
      <c r="AK1555" s="22"/>
      <c r="AL1555" s="22"/>
      <c r="AM1555" s="22"/>
      <c r="AN1555" s="22"/>
      <c r="AO1555" s="22"/>
      <c r="AP1555" s="22"/>
      <c r="AQ1555" s="22"/>
      <c r="AR1555" s="22"/>
      <c r="AS1555" s="22"/>
      <c r="AT1555" s="22"/>
      <c r="AU1555" s="22"/>
      <c r="AV1555" s="22"/>
      <c r="AW1555" s="22"/>
      <c r="AX1555" s="22"/>
      <c r="AY1555" s="22"/>
      <c r="AZ1555" s="22"/>
      <c r="BA1555" s="22"/>
      <c r="BB1555" s="22"/>
      <c r="BC1555" s="22"/>
    </row>
    <row r="1556" spans="1:55" s="23" customFormat="1" ht="25.5">
      <c r="A1556" s="7">
        <v>1492</v>
      </c>
      <c r="B1556" s="7">
        <v>28</v>
      </c>
      <c r="C1556" s="21">
        <v>43986</v>
      </c>
      <c r="D1556" s="5" t="s">
        <v>266</v>
      </c>
      <c r="E1556" s="13">
        <v>11159.42</v>
      </c>
      <c r="F1556" s="19" t="s">
        <v>47</v>
      </c>
      <c r="G1556" s="29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  <c r="AJ1556" s="22"/>
      <c r="AK1556" s="22"/>
      <c r="AL1556" s="22"/>
      <c r="AM1556" s="22"/>
      <c r="AN1556" s="22"/>
      <c r="AO1556" s="22"/>
      <c r="AP1556" s="22"/>
      <c r="AQ1556" s="22"/>
      <c r="AR1556" s="22"/>
      <c r="AS1556" s="22"/>
      <c r="AT1556" s="22"/>
      <c r="AU1556" s="22"/>
      <c r="AV1556" s="22"/>
      <c r="AW1556" s="22"/>
      <c r="AX1556" s="22"/>
      <c r="AY1556" s="22"/>
      <c r="AZ1556" s="22"/>
      <c r="BA1556" s="22"/>
      <c r="BB1556" s="22"/>
      <c r="BC1556" s="22"/>
    </row>
    <row r="1557" spans="1:55" s="23" customFormat="1" ht="25.5">
      <c r="A1557" s="7">
        <v>1493</v>
      </c>
      <c r="B1557" s="7">
        <v>29</v>
      </c>
      <c r="C1557" s="21">
        <v>43986</v>
      </c>
      <c r="D1557" s="5" t="s">
        <v>267</v>
      </c>
      <c r="E1557" s="13">
        <v>40866.98</v>
      </c>
      <c r="F1557" s="19" t="s">
        <v>47</v>
      </c>
      <c r="G1557" s="29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2"/>
      <c r="AI1557" s="22"/>
      <c r="AJ1557" s="22"/>
      <c r="AK1557" s="22"/>
      <c r="AL1557" s="22"/>
      <c r="AM1557" s="22"/>
      <c r="AN1557" s="22"/>
      <c r="AO1557" s="22"/>
      <c r="AP1557" s="22"/>
      <c r="AQ1557" s="22"/>
      <c r="AR1557" s="22"/>
      <c r="AS1557" s="22"/>
      <c r="AT1557" s="22"/>
      <c r="AU1557" s="22"/>
      <c r="AV1557" s="22"/>
      <c r="AW1557" s="22"/>
      <c r="AX1557" s="22"/>
      <c r="AY1557" s="22"/>
      <c r="AZ1557" s="22"/>
      <c r="BA1557" s="22"/>
      <c r="BB1557" s="22"/>
      <c r="BC1557" s="22"/>
    </row>
    <row r="1558" spans="1:55" s="23" customFormat="1" ht="25.5">
      <c r="A1558" s="7">
        <v>1494</v>
      </c>
      <c r="B1558" s="7">
        <v>30</v>
      </c>
      <c r="C1558" s="21">
        <v>43986</v>
      </c>
      <c r="D1558" s="5" t="s">
        <v>268</v>
      </c>
      <c r="E1558" s="13">
        <v>4096.58</v>
      </c>
      <c r="F1558" s="19" t="s">
        <v>47</v>
      </c>
      <c r="G1558" s="29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2"/>
      <c r="AI1558" s="22"/>
      <c r="AJ1558" s="22"/>
      <c r="AK1558" s="22"/>
      <c r="AL1558" s="22"/>
      <c r="AM1558" s="22"/>
      <c r="AN1558" s="22"/>
      <c r="AO1558" s="22"/>
      <c r="AP1558" s="22"/>
      <c r="AQ1558" s="22"/>
      <c r="AR1558" s="22"/>
      <c r="AS1558" s="22"/>
      <c r="AT1558" s="22"/>
      <c r="AU1558" s="22"/>
      <c r="AV1558" s="22"/>
      <c r="AW1558" s="22"/>
      <c r="AX1558" s="22"/>
      <c r="AY1558" s="22"/>
      <c r="AZ1558" s="22"/>
      <c r="BA1558" s="22"/>
      <c r="BB1558" s="22"/>
      <c r="BC1558" s="22"/>
    </row>
    <row r="1559" spans="1:55" s="23" customFormat="1" ht="25.5">
      <c r="A1559" s="7">
        <v>1495</v>
      </c>
      <c r="B1559" s="7">
        <v>31</v>
      </c>
      <c r="C1559" s="21">
        <v>43986</v>
      </c>
      <c r="D1559" s="5" t="s">
        <v>269</v>
      </c>
      <c r="E1559" s="13">
        <v>26805.98</v>
      </c>
      <c r="F1559" s="19" t="s">
        <v>47</v>
      </c>
      <c r="G1559" s="29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  <c r="AJ1559" s="22"/>
      <c r="AK1559" s="22"/>
      <c r="AL1559" s="22"/>
      <c r="AM1559" s="22"/>
      <c r="AN1559" s="22"/>
      <c r="AO1559" s="22"/>
      <c r="AP1559" s="22"/>
      <c r="AQ1559" s="22"/>
      <c r="AR1559" s="22"/>
      <c r="AS1559" s="22"/>
      <c r="AT1559" s="22"/>
      <c r="AU1559" s="22"/>
      <c r="AV1559" s="22"/>
      <c r="AW1559" s="22"/>
      <c r="AX1559" s="22"/>
      <c r="AY1559" s="22"/>
      <c r="AZ1559" s="22"/>
      <c r="BA1559" s="22"/>
      <c r="BB1559" s="22"/>
      <c r="BC1559" s="22"/>
    </row>
    <row r="1560" spans="1:55" s="23" customFormat="1" ht="28.5">
      <c r="A1560" s="7">
        <v>1496</v>
      </c>
      <c r="B1560" s="7">
        <v>32</v>
      </c>
      <c r="C1560" s="21">
        <v>43986</v>
      </c>
      <c r="D1560" s="5" t="s">
        <v>118</v>
      </c>
      <c r="E1560" s="13">
        <v>52027.28</v>
      </c>
      <c r="F1560" s="19" t="s">
        <v>47</v>
      </c>
      <c r="G1560" s="29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2"/>
      <c r="AI1560" s="22"/>
      <c r="AJ1560" s="22"/>
      <c r="AK1560" s="22"/>
      <c r="AL1560" s="22"/>
      <c r="AM1560" s="22"/>
      <c r="AN1560" s="22"/>
      <c r="AO1560" s="22"/>
      <c r="AP1560" s="22"/>
      <c r="AQ1560" s="22"/>
      <c r="AR1560" s="22"/>
      <c r="AS1560" s="22"/>
      <c r="AT1560" s="22"/>
      <c r="AU1560" s="22"/>
      <c r="AV1560" s="22"/>
      <c r="AW1560" s="22"/>
      <c r="AX1560" s="22"/>
      <c r="AY1560" s="22"/>
      <c r="AZ1560" s="22"/>
      <c r="BA1560" s="22"/>
      <c r="BB1560" s="22"/>
      <c r="BC1560" s="22"/>
    </row>
    <row r="1561" spans="1:55" s="23" customFormat="1" ht="42.75">
      <c r="A1561" s="7">
        <v>1497</v>
      </c>
      <c r="B1561" s="7">
        <v>33</v>
      </c>
      <c r="C1561" s="21">
        <v>43986</v>
      </c>
      <c r="D1561" s="5" t="s">
        <v>199</v>
      </c>
      <c r="E1561" s="13">
        <v>40288.15</v>
      </c>
      <c r="F1561" s="19" t="s">
        <v>47</v>
      </c>
      <c r="G1561" s="29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  <c r="AJ1561" s="22"/>
      <c r="AK1561" s="22"/>
      <c r="AL1561" s="22"/>
      <c r="AM1561" s="22"/>
      <c r="AN1561" s="22"/>
      <c r="AO1561" s="22"/>
      <c r="AP1561" s="22"/>
      <c r="AQ1561" s="22"/>
      <c r="AR1561" s="22"/>
      <c r="AS1561" s="22"/>
      <c r="AT1561" s="22"/>
      <c r="AU1561" s="22"/>
      <c r="AV1561" s="22"/>
      <c r="AW1561" s="22"/>
      <c r="AX1561" s="22"/>
      <c r="AY1561" s="22"/>
      <c r="AZ1561" s="22"/>
      <c r="BA1561" s="22"/>
      <c r="BB1561" s="22"/>
      <c r="BC1561" s="22"/>
    </row>
    <row r="1562" spans="1:55" s="23" customFormat="1" ht="25.5">
      <c r="A1562" s="7">
        <v>1498</v>
      </c>
      <c r="B1562" s="7">
        <v>34</v>
      </c>
      <c r="C1562" s="21">
        <v>43986</v>
      </c>
      <c r="D1562" s="5" t="s">
        <v>64</v>
      </c>
      <c r="E1562" s="13">
        <v>621206.59</v>
      </c>
      <c r="F1562" s="19" t="s">
        <v>47</v>
      </c>
      <c r="G1562" s="29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  <c r="AJ1562" s="22"/>
      <c r="AK1562" s="22"/>
      <c r="AL1562" s="22"/>
      <c r="AM1562" s="22"/>
      <c r="AN1562" s="22"/>
      <c r="AO1562" s="22"/>
      <c r="AP1562" s="22"/>
      <c r="AQ1562" s="22"/>
      <c r="AR1562" s="22"/>
      <c r="AS1562" s="22"/>
      <c r="AT1562" s="22"/>
      <c r="AU1562" s="22"/>
      <c r="AV1562" s="22"/>
      <c r="AW1562" s="22"/>
      <c r="AX1562" s="22"/>
      <c r="AY1562" s="22"/>
      <c r="AZ1562" s="22"/>
      <c r="BA1562" s="22"/>
      <c r="BB1562" s="22"/>
      <c r="BC1562" s="22"/>
    </row>
    <row r="1563" spans="1:55" s="23" customFormat="1" ht="25.5">
      <c r="A1563" s="7">
        <v>1499</v>
      </c>
      <c r="B1563" s="7">
        <v>35</v>
      </c>
      <c r="C1563" s="21">
        <v>43986</v>
      </c>
      <c r="D1563" s="5" t="s">
        <v>182</v>
      </c>
      <c r="E1563" s="13">
        <v>329374.73</v>
      </c>
      <c r="F1563" s="19" t="s">
        <v>47</v>
      </c>
      <c r="G1563" s="29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2"/>
      <c r="AI1563" s="22"/>
      <c r="AJ1563" s="22"/>
      <c r="AK1563" s="22"/>
      <c r="AL1563" s="22"/>
      <c r="AM1563" s="22"/>
      <c r="AN1563" s="22"/>
      <c r="AO1563" s="22"/>
      <c r="AP1563" s="22"/>
      <c r="AQ1563" s="22"/>
      <c r="AR1563" s="22"/>
      <c r="AS1563" s="22"/>
      <c r="AT1563" s="22"/>
      <c r="AU1563" s="22"/>
      <c r="AV1563" s="22"/>
      <c r="AW1563" s="22"/>
      <c r="AX1563" s="22"/>
      <c r="AY1563" s="22"/>
      <c r="AZ1563" s="22"/>
      <c r="BA1563" s="22"/>
      <c r="BB1563" s="22"/>
      <c r="BC1563" s="22"/>
    </row>
    <row r="1564" spans="1:55" s="23" customFormat="1" ht="25.5">
      <c r="A1564" s="7">
        <v>1500</v>
      </c>
      <c r="B1564" s="7">
        <v>36</v>
      </c>
      <c r="C1564" s="21">
        <v>43986</v>
      </c>
      <c r="D1564" s="5" t="s">
        <v>175</v>
      </c>
      <c r="E1564" s="13">
        <v>311655.37</v>
      </c>
      <c r="F1564" s="19" t="s">
        <v>47</v>
      </c>
      <c r="G1564" s="29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  <c r="AJ1564" s="22"/>
      <c r="AK1564" s="22"/>
      <c r="AL1564" s="22"/>
      <c r="AM1564" s="22"/>
      <c r="AN1564" s="22"/>
      <c r="AO1564" s="22"/>
      <c r="AP1564" s="22"/>
      <c r="AQ1564" s="22"/>
      <c r="AR1564" s="22"/>
      <c r="AS1564" s="22"/>
      <c r="AT1564" s="22"/>
      <c r="AU1564" s="22"/>
      <c r="AV1564" s="22"/>
      <c r="AW1564" s="22"/>
      <c r="AX1564" s="22"/>
      <c r="AY1564" s="22"/>
      <c r="AZ1564" s="22"/>
      <c r="BA1564" s="22"/>
      <c r="BB1564" s="22"/>
      <c r="BC1564" s="22"/>
    </row>
    <row r="1565" spans="1:55" s="23" customFormat="1" ht="25.5">
      <c r="A1565" s="7">
        <v>1501</v>
      </c>
      <c r="B1565" s="7">
        <v>37</v>
      </c>
      <c r="C1565" s="21">
        <v>43986</v>
      </c>
      <c r="D1565" s="5" t="s">
        <v>128</v>
      </c>
      <c r="E1565" s="13">
        <v>232874.55</v>
      </c>
      <c r="F1565" s="19" t="s">
        <v>47</v>
      </c>
      <c r="G1565" s="29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  <c r="AH1565" s="22"/>
      <c r="AI1565" s="22"/>
      <c r="AJ1565" s="22"/>
      <c r="AK1565" s="22"/>
      <c r="AL1565" s="22"/>
      <c r="AM1565" s="22"/>
      <c r="AN1565" s="22"/>
      <c r="AO1565" s="22"/>
      <c r="AP1565" s="22"/>
      <c r="AQ1565" s="22"/>
      <c r="AR1565" s="22"/>
      <c r="AS1565" s="22"/>
      <c r="AT1565" s="22"/>
      <c r="AU1565" s="22"/>
      <c r="AV1565" s="22"/>
      <c r="AW1565" s="22"/>
      <c r="AX1565" s="22"/>
      <c r="AY1565" s="22"/>
      <c r="AZ1565" s="22"/>
      <c r="BA1565" s="22"/>
      <c r="BB1565" s="22"/>
      <c r="BC1565" s="22"/>
    </row>
    <row r="1566" spans="1:55" s="23" customFormat="1" ht="25.5">
      <c r="A1566" s="7">
        <v>1502</v>
      </c>
      <c r="B1566" s="7">
        <v>38</v>
      </c>
      <c r="C1566" s="21">
        <v>43986</v>
      </c>
      <c r="D1566" s="5" t="s">
        <v>338</v>
      </c>
      <c r="E1566" s="13">
        <v>1523.43</v>
      </c>
      <c r="F1566" s="19" t="s">
        <v>50</v>
      </c>
      <c r="G1566" s="29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  <c r="AH1566" s="22"/>
      <c r="AI1566" s="22"/>
      <c r="AJ1566" s="22"/>
      <c r="AK1566" s="22"/>
      <c r="AL1566" s="22"/>
      <c r="AM1566" s="22"/>
      <c r="AN1566" s="22"/>
      <c r="AO1566" s="22"/>
      <c r="AP1566" s="22"/>
      <c r="AQ1566" s="22"/>
      <c r="AR1566" s="22"/>
      <c r="AS1566" s="22"/>
      <c r="AT1566" s="22"/>
      <c r="AU1566" s="22"/>
      <c r="AV1566" s="22"/>
      <c r="AW1566" s="22"/>
      <c r="AX1566" s="22"/>
      <c r="AY1566" s="22"/>
      <c r="AZ1566" s="22"/>
      <c r="BA1566" s="22"/>
      <c r="BB1566" s="22"/>
      <c r="BC1566" s="22"/>
    </row>
    <row r="1567" spans="1:55" s="23" customFormat="1" ht="25.5">
      <c r="A1567" s="7">
        <v>1503</v>
      </c>
      <c r="B1567" s="7">
        <v>39</v>
      </c>
      <c r="C1567" s="21">
        <v>43986</v>
      </c>
      <c r="D1567" s="5" t="s">
        <v>73</v>
      </c>
      <c r="E1567" s="13">
        <v>60674.57</v>
      </c>
      <c r="F1567" s="19" t="s">
        <v>50</v>
      </c>
      <c r="G1567" s="29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  <c r="AH1567" s="22"/>
      <c r="AI1567" s="22"/>
      <c r="AJ1567" s="22"/>
      <c r="AK1567" s="22"/>
      <c r="AL1567" s="22"/>
      <c r="AM1567" s="22"/>
      <c r="AN1567" s="22"/>
      <c r="AO1567" s="22"/>
      <c r="AP1567" s="22"/>
      <c r="AQ1567" s="22"/>
      <c r="AR1567" s="22"/>
      <c r="AS1567" s="22"/>
      <c r="AT1567" s="22"/>
      <c r="AU1567" s="22"/>
      <c r="AV1567" s="22"/>
      <c r="AW1567" s="22"/>
      <c r="AX1567" s="22"/>
      <c r="AY1567" s="22"/>
      <c r="AZ1567" s="22"/>
      <c r="BA1567" s="22"/>
      <c r="BB1567" s="22"/>
      <c r="BC1567" s="22"/>
    </row>
    <row r="1568" spans="1:55" s="23" customFormat="1" ht="42.75">
      <c r="A1568" s="7">
        <v>1504</v>
      </c>
      <c r="B1568" s="7">
        <v>40</v>
      </c>
      <c r="C1568" s="21">
        <v>43986</v>
      </c>
      <c r="D1568" s="5" t="s">
        <v>138</v>
      </c>
      <c r="E1568" s="13">
        <v>1002.86</v>
      </c>
      <c r="F1568" s="19" t="s">
        <v>50</v>
      </c>
      <c r="G1568" s="29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  <c r="AH1568" s="22"/>
      <c r="AI1568" s="22"/>
      <c r="AJ1568" s="22"/>
      <c r="AK1568" s="22"/>
      <c r="AL1568" s="22"/>
      <c r="AM1568" s="22"/>
      <c r="AN1568" s="22"/>
      <c r="AO1568" s="22"/>
      <c r="AP1568" s="22"/>
      <c r="AQ1568" s="22"/>
      <c r="AR1568" s="22"/>
      <c r="AS1568" s="22"/>
      <c r="AT1568" s="22"/>
      <c r="AU1568" s="22"/>
      <c r="AV1568" s="22"/>
      <c r="AW1568" s="22"/>
      <c r="AX1568" s="22"/>
      <c r="AY1568" s="22"/>
      <c r="AZ1568" s="22"/>
      <c r="BA1568" s="22"/>
      <c r="BB1568" s="22"/>
      <c r="BC1568" s="22"/>
    </row>
    <row r="1569" spans="1:55" s="23" customFormat="1" ht="28.5">
      <c r="A1569" s="7">
        <v>1505</v>
      </c>
      <c r="B1569" s="7">
        <v>41</v>
      </c>
      <c r="C1569" s="21">
        <v>43986</v>
      </c>
      <c r="D1569" s="5" t="s">
        <v>139</v>
      </c>
      <c r="E1569" s="13">
        <v>12397.18</v>
      </c>
      <c r="F1569" s="19" t="s">
        <v>50</v>
      </c>
      <c r="G1569" s="29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2"/>
      <c r="AI1569" s="22"/>
      <c r="AJ1569" s="22"/>
      <c r="AK1569" s="22"/>
      <c r="AL1569" s="22"/>
      <c r="AM1569" s="22"/>
      <c r="AN1569" s="22"/>
      <c r="AO1569" s="22"/>
      <c r="AP1569" s="22"/>
      <c r="AQ1569" s="22"/>
      <c r="AR1569" s="22"/>
      <c r="AS1569" s="22"/>
      <c r="AT1569" s="22"/>
      <c r="AU1569" s="22"/>
      <c r="AV1569" s="22"/>
      <c r="AW1569" s="22"/>
      <c r="AX1569" s="22"/>
      <c r="AY1569" s="22"/>
      <c r="AZ1569" s="22"/>
      <c r="BA1569" s="22"/>
      <c r="BB1569" s="22"/>
      <c r="BC1569" s="22"/>
    </row>
    <row r="1570" spans="1:55" s="23" customFormat="1" ht="25.5">
      <c r="A1570" s="7">
        <v>1506</v>
      </c>
      <c r="B1570" s="7">
        <v>42</v>
      </c>
      <c r="C1570" s="21">
        <v>43986</v>
      </c>
      <c r="D1570" s="5" t="s">
        <v>73</v>
      </c>
      <c r="E1570" s="13">
        <v>53060.48</v>
      </c>
      <c r="F1570" s="19" t="s">
        <v>50</v>
      </c>
      <c r="G1570" s="29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2"/>
      <c r="AI1570" s="22"/>
      <c r="AJ1570" s="22"/>
      <c r="AK1570" s="22"/>
      <c r="AL1570" s="22"/>
      <c r="AM1570" s="22"/>
      <c r="AN1570" s="22"/>
      <c r="AO1570" s="22"/>
      <c r="AP1570" s="22"/>
      <c r="AQ1570" s="22"/>
      <c r="AR1570" s="22"/>
      <c r="AS1570" s="22"/>
      <c r="AT1570" s="22"/>
      <c r="AU1570" s="22"/>
      <c r="AV1570" s="22"/>
      <c r="AW1570" s="22"/>
      <c r="AX1570" s="22"/>
      <c r="AY1570" s="22"/>
      <c r="AZ1570" s="22"/>
      <c r="BA1570" s="22"/>
      <c r="BB1570" s="22"/>
      <c r="BC1570" s="22"/>
    </row>
    <row r="1571" spans="1:55" s="23" customFormat="1" ht="25.5">
      <c r="A1571" s="7">
        <v>1507</v>
      </c>
      <c r="B1571" s="7">
        <v>43</v>
      </c>
      <c r="C1571" s="21">
        <v>43986</v>
      </c>
      <c r="D1571" s="5" t="s">
        <v>75</v>
      </c>
      <c r="E1571" s="13">
        <v>22257.44</v>
      </c>
      <c r="F1571" s="19" t="s">
        <v>50</v>
      </c>
      <c r="G1571" s="29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2"/>
      <c r="AI1571" s="22"/>
      <c r="AJ1571" s="22"/>
      <c r="AK1571" s="22"/>
      <c r="AL1571" s="22"/>
      <c r="AM1571" s="22"/>
      <c r="AN1571" s="22"/>
      <c r="AO1571" s="22"/>
      <c r="AP1571" s="22"/>
      <c r="AQ1571" s="22"/>
      <c r="AR1571" s="22"/>
      <c r="AS1571" s="22"/>
      <c r="AT1571" s="22"/>
      <c r="AU1571" s="22"/>
      <c r="AV1571" s="22"/>
      <c r="AW1571" s="22"/>
      <c r="AX1571" s="22"/>
      <c r="AY1571" s="22"/>
      <c r="AZ1571" s="22"/>
      <c r="BA1571" s="22"/>
      <c r="BB1571" s="22"/>
      <c r="BC1571" s="22"/>
    </row>
    <row r="1572" spans="1:55" s="23" customFormat="1" ht="25.5">
      <c r="A1572" s="7">
        <v>1508</v>
      </c>
      <c r="B1572" s="7">
        <v>44</v>
      </c>
      <c r="C1572" s="21">
        <v>43986</v>
      </c>
      <c r="D1572" s="5" t="s">
        <v>228</v>
      </c>
      <c r="E1572" s="13">
        <v>9261.17</v>
      </c>
      <c r="F1572" s="19" t="s">
        <v>50</v>
      </c>
      <c r="G1572" s="29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  <c r="AH1572" s="22"/>
      <c r="AI1572" s="22"/>
      <c r="AJ1572" s="22"/>
      <c r="AK1572" s="22"/>
      <c r="AL1572" s="22"/>
      <c r="AM1572" s="22"/>
      <c r="AN1572" s="22"/>
      <c r="AO1572" s="22"/>
      <c r="AP1572" s="22"/>
      <c r="AQ1572" s="22"/>
      <c r="AR1572" s="22"/>
      <c r="AS1572" s="22"/>
      <c r="AT1572" s="22"/>
      <c r="AU1572" s="22"/>
      <c r="AV1572" s="22"/>
      <c r="AW1572" s="22"/>
      <c r="AX1572" s="22"/>
      <c r="AY1572" s="22"/>
      <c r="AZ1572" s="22"/>
      <c r="BA1572" s="22"/>
      <c r="BB1572" s="22"/>
      <c r="BC1572" s="22"/>
    </row>
    <row r="1573" spans="1:55" s="23" customFormat="1" ht="25.5">
      <c r="A1573" s="7">
        <v>1509</v>
      </c>
      <c r="B1573" s="7">
        <v>45</v>
      </c>
      <c r="C1573" s="21">
        <v>43986</v>
      </c>
      <c r="D1573" s="5" t="s">
        <v>62</v>
      </c>
      <c r="E1573" s="13">
        <v>5142.75</v>
      </c>
      <c r="F1573" s="19" t="s">
        <v>50</v>
      </c>
      <c r="G1573" s="29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  <c r="AJ1573" s="22"/>
      <c r="AK1573" s="22"/>
      <c r="AL1573" s="22"/>
      <c r="AM1573" s="22"/>
      <c r="AN1573" s="22"/>
      <c r="AO1573" s="22"/>
      <c r="AP1573" s="22"/>
      <c r="AQ1573" s="22"/>
      <c r="AR1573" s="22"/>
      <c r="AS1573" s="22"/>
      <c r="AT1573" s="22"/>
      <c r="AU1573" s="22"/>
      <c r="AV1573" s="22"/>
      <c r="AW1573" s="22"/>
      <c r="AX1573" s="22"/>
      <c r="AY1573" s="22"/>
      <c r="AZ1573" s="22"/>
      <c r="BA1573" s="22"/>
      <c r="BB1573" s="22"/>
      <c r="BC1573" s="22"/>
    </row>
    <row r="1574" spans="1:55" s="23" customFormat="1" ht="25.5">
      <c r="A1574" s="7">
        <v>1510</v>
      </c>
      <c r="B1574" s="7">
        <v>46</v>
      </c>
      <c r="C1574" s="21">
        <v>43986</v>
      </c>
      <c r="D1574" s="5" t="s">
        <v>229</v>
      </c>
      <c r="E1574" s="13">
        <v>3422.68</v>
      </c>
      <c r="F1574" s="19" t="s">
        <v>50</v>
      </c>
      <c r="G1574" s="29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22"/>
      <c r="AH1574" s="22"/>
      <c r="AI1574" s="22"/>
      <c r="AJ1574" s="22"/>
      <c r="AK1574" s="22"/>
      <c r="AL1574" s="22"/>
      <c r="AM1574" s="22"/>
      <c r="AN1574" s="22"/>
      <c r="AO1574" s="22"/>
      <c r="AP1574" s="22"/>
      <c r="AQ1574" s="22"/>
      <c r="AR1574" s="22"/>
      <c r="AS1574" s="22"/>
      <c r="AT1574" s="22"/>
      <c r="AU1574" s="22"/>
      <c r="AV1574" s="22"/>
      <c r="AW1574" s="22"/>
      <c r="AX1574" s="22"/>
      <c r="AY1574" s="22"/>
      <c r="AZ1574" s="22"/>
      <c r="BA1574" s="22"/>
      <c r="BB1574" s="22"/>
      <c r="BC1574" s="22"/>
    </row>
    <row r="1575" spans="1:55" s="23" customFormat="1" ht="25.5">
      <c r="A1575" s="7">
        <v>1511</v>
      </c>
      <c r="B1575" s="7">
        <v>47</v>
      </c>
      <c r="C1575" s="21">
        <v>43986</v>
      </c>
      <c r="D1575" s="5" t="s">
        <v>44</v>
      </c>
      <c r="E1575" s="13">
        <v>46115.91</v>
      </c>
      <c r="F1575" s="19" t="s">
        <v>50</v>
      </c>
      <c r="G1575" s="29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2"/>
      <c r="AI1575" s="22"/>
      <c r="AJ1575" s="22"/>
      <c r="AK1575" s="22"/>
      <c r="AL1575" s="22"/>
      <c r="AM1575" s="22"/>
      <c r="AN1575" s="22"/>
      <c r="AO1575" s="22"/>
      <c r="AP1575" s="22"/>
      <c r="AQ1575" s="22"/>
      <c r="AR1575" s="22"/>
      <c r="AS1575" s="22"/>
      <c r="AT1575" s="22"/>
      <c r="AU1575" s="22"/>
      <c r="AV1575" s="22"/>
      <c r="AW1575" s="22"/>
      <c r="AX1575" s="22"/>
      <c r="AY1575" s="22"/>
      <c r="AZ1575" s="22"/>
      <c r="BA1575" s="22"/>
      <c r="BB1575" s="22"/>
      <c r="BC1575" s="22"/>
    </row>
    <row r="1576" spans="1:55" s="23" customFormat="1" ht="25.5">
      <c r="A1576" s="7">
        <v>1512</v>
      </c>
      <c r="B1576" s="7">
        <v>48</v>
      </c>
      <c r="C1576" s="21">
        <v>43986</v>
      </c>
      <c r="D1576" s="5" t="s">
        <v>171</v>
      </c>
      <c r="E1576" s="13">
        <v>116419.3</v>
      </c>
      <c r="F1576" s="19" t="s">
        <v>50</v>
      </c>
      <c r="G1576" s="29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  <c r="AJ1576" s="22"/>
      <c r="AK1576" s="22"/>
      <c r="AL1576" s="22"/>
      <c r="AM1576" s="22"/>
      <c r="AN1576" s="22"/>
      <c r="AO1576" s="22"/>
      <c r="AP1576" s="22"/>
      <c r="AQ1576" s="22"/>
      <c r="AR1576" s="22"/>
      <c r="AS1576" s="22"/>
      <c r="AT1576" s="22"/>
      <c r="AU1576" s="22"/>
      <c r="AV1576" s="22"/>
      <c r="AW1576" s="22"/>
      <c r="AX1576" s="22"/>
      <c r="AY1576" s="22"/>
      <c r="AZ1576" s="22"/>
      <c r="BA1576" s="22"/>
      <c r="BB1576" s="22"/>
      <c r="BC1576" s="22"/>
    </row>
    <row r="1577" spans="1:55" s="23" customFormat="1" ht="25.5">
      <c r="A1577" s="7">
        <v>1513</v>
      </c>
      <c r="B1577" s="7">
        <v>49</v>
      </c>
      <c r="C1577" s="21">
        <v>43986</v>
      </c>
      <c r="D1577" s="5" t="s">
        <v>148</v>
      </c>
      <c r="E1577" s="13">
        <v>12084.78</v>
      </c>
      <c r="F1577" s="19" t="s">
        <v>50</v>
      </c>
      <c r="G1577" s="29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  <c r="AJ1577" s="22"/>
      <c r="AK1577" s="22"/>
      <c r="AL1577" s="22"/>
      <c r="AM1577" s="22"/>
      <c r="AN1577" s="22"/>
      <c r="AO1577" s="22"/>
      <c r="AP1577" s="22"/>
      <c r="AQ1577" s="22"/>
      <c r="AR1577" s="22"/>
      <c r="AS1577" s="22"/>
      <c r="AT1577" s="22"/>
      <c r="AU1577" s="22"/>
      <c r="AV1577" s="22"/>
      <c r="AW1577" s="22"/>
      <c r="AX1577" s="22"/>
      <c r="AY1577" s="22"/>
      <c r="AZ1577" s="22"/>
      <c r="BA1577" s="22"/>
      <c r="BB1577" s="22"/>
      <c r="BC1577" s="22"/>
    </row>
    <row r="1578" spans="1:55" s="23" customFormat="1" ht="25.5">
      <c r="A1578" s="7">
        <v>1514</v>
      </c>
      <c r="B1578" s="7">
        <v>50</v>
      </c>
      <c r="C1578" s="21">
        <v>43986</v>
      </c>
      <c r="D1578" s="5" t="s">
        <v>60</v>
      </c>
      <c r="E1578" s="13">
        <v>17554.31</v>
      </c>
      <c r="F1578" s="19" t="s">
        <v>50</v>
      </c>
      <c r="G1578" s="29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2"/>
      <c r="AI1578" s="22"/>
      <c r="AJ1578" s="22"/>
      <c r="AK1578" s="22"/>
      <c r="AL1578" s="22"/>
      <c r="AM1578" s="22"/>
      <c r="AN1578" s="22"/>
      <c r="AO1578" s="22"/>
      <c r="AP1578" s="22"/>
      <c r="AQ1578" s="22"/>
      <c r="AR1578" s="22"/>
      <c r="AS1578" s="22"/>
      <c r="AT1578" s="22"/>
      <c r="AU1578" s="22"/>
      <c r="AV1578" s="22"/>
      <c r="AW1578" s="22"/>
      <c r="AX1578" s="22"/>
      <c r="AY1578" s="22"/>
      <c r="AZ1578" s="22"/>
      <c r="BA1578" s="22"/>
      <c r="BB1578" s="22"/>
      <c r="BC1578" s="22"/>
    </row>
    <row r="1579" spans="1:55" s="23" customFormat="1" ht="25.5">
      <c r="A1579" s="7">
        <v>1515</v>
      </c>
      <c r="B1579" s="7">
        <v>51</v>
      </c>
      <c r="C1579" s="21">
        <v>43986</v>
      </c>
      <c r="D1579" s="5" t="s">
        <v>60</v>
      </c>
      <c r="E1579" s="13">
        <v>13607.15</v>
      </c>
      <c r="F1579" s="19" t="s">
        <v>50</v>
      </c>
      <c r="G1579" s="29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2"/>
      <c r="AI1579" s="22"/>
      <c r="AJ1579" s="22"/>
      <c r="AK1579" s="22"/>
      <c r="AL1579" s="22"/>
      <c r="AM1579" s="22"/>
      <c r="AN1579" s="22"/>
      <c r="AO1579" s="22"/>
      <c r="AP1579" s="22"/>
      <c r="AQ1579" s="22"/>
      <c r="AR1579" s="22"/>
      <c r="AS1579" s="22"/>
      <c r="AT1579" s="22"/>
      <c r="AU1579" s="22"/>
      <c r="AV1579" s="22"/>
      <c r="AW1579" s="22"/>
      <c r="AX1579" s="22"/>
      <c r="AY1579" s="22"/>
      <c r="AZ1579" s="22"/>
      <c r="BA1579" s="22"/>
      <c r="BB1579" s="22"/>
      <c r="BC1579" s="22"/>
    </row>
    <row r="1580" spans="1:55" s="23" customFormat="1" ht="25.5">
      <c r="A1580" s="7">
        <v>1516</v>
      </c>
      <c r="B1580" s="7">
        <v>52</v>
      </c>
      <c r="C1580" s="21">
        <v>43986</v>
      </c>
      <c r="D1580" s="5" t="s">
        <v>302</v>
      </c>
      <c r="E1580" s="13">
        <v>8631.25</v>
      </c>
      <c r="F1580" s="19" t="s">
        <v>50</v>
      </c>
      <c r="G1580" s="29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2"/>
      <c r="AI1580" s="22"/>
      <c r="AJ1580" s="22"/>
      <c r="AK1580" s="22"/>
      <c r="AL1580" s="22"/>
      <c r="AM1580" s="22"/>
      <c r="AN1580" s="22"/>
      <c r="AO1580" s="22"/>
      <c r="AP1580" s="22"/>
      <c r="AQ1580" s="22"/>
      <c r="AR1580" s="22"/>
      <c r="AS1580" s="22"/>
      <c r="AT1580" s="22"/>
      <c r="AU1580" s="22"/>
      <c r="AV1580" s="22"/>
      <c r="AW1580" s="22"/>
      <c r="AX1580" s="22"/>
      <c r="AY1580" s="22"/>
      <c r="AZ1580" s="22"/>
      <c r="BA1580" s="22"/>
      <c r="BB1580" s="22"/>
      <c r="BC1580" s="22"/>
    </row>
    <row r="1581" spans="1:55" s="23" customFormat="1" ht="25.5">
      <c r="A1581" s="7">
        <v>1517</v>
      </c>
      <c r="B1581" s="7">
        <v>53</v>
      </c>
      <c r="C1581" s="21">
        <v>43986</v>
      </c>
      <c r="D1581" s="5" t="s">
        <v>172</v>
      </c>
      <c r="E1581" s="13">
        <v>10264.63</v>
      </c>
      <c r="F1581" s="19" t="s">
        <v>50</v>
      </c>
      <c r="G1581" s="29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  <c r="AH1581" s="22"/>
      <c r="AI1581" s="22"/>
      <c r="AJ1581" s="22"/>
      <c r="AK1581" s="22"/>
      <c r="AL1581" s="22"/>
      <c r="AM1581" s="22"/>
      <c r="AN1581" s="22"/>
      <c r="AO1581" s="22"/>
      <c r="AP1581" s="22"/>
      <c r="AQ1581" s="22"/>
      <c r="AR1581" s="22"/>
      <c r="AS1581" s="22"/>
      <c r="AT1581" s="22"/>
      <c r="AU1581" s="22"/>
      <c r="AV1581" s="22"/>
      <c r="AW1581" s="22"/>
      <c r="AX1581" s="22"/>
      <c r="AY1581" s="22"/>
      <c r="AZ1581" s="22"/>
      <c r="BA1581" s="22"/>
      <c r="BB1581" s="22"/>
      <c r="BC1581" s="22"/>
    </row>
    <row r="1582" spans="1:55" s="23" customFormat="1" ht="25.5">
      <c r="A1582" s="7">
        <v>1518</v>
      </c>
      <c r="B1582" s="7">
        <v>54</v>
      </c>
      <c r="C1582" s="21">
        <v>43986</v>
      </c>
      <c r="D1582" s="5" t="s">
        <v>303</v>
      </c>
      <c r="E1582" s="13">
        <v>19906.83</v>
      </c>
      <c r="F1582" s="19" t="s">
        <v>50</v>
      </c>
      <c r="G1582" s="29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2"/>
      <c r="AI1582" s="22"/>
      <c r="AJ1582" s="22"/>
      <c r="AK1582" s="22"/>
      <c r="AL1582" s="22"/>
      <c r="AM1582" s="22"/>
      <c r="AN1582" s="22"/>
      <c r="AO1582" s="22"/>
      <c r="AP1582" s="22"/>
      <c r="AQ1582" s="22"/>
      <c r="AR1582" s="22"/>
      <c r="AS1582" s="22"/>
      <c r="AT1582" s="22"/>
      <c r="AU1582" s="22"/>
      <c r="AV1582" s="22"/>
      <c r="AW1582" s="22"/>
      <c r="AX1582" s="22"/>
      <c r="AY1582" s="22"/>
      <c r="AZ1582" s="22"/>
      <c r="BA1582" s="22"/>
      <c r="BB1582" s="22"/>
      <c r="BC1582" s="22"/>
    </row>
    <row r="1583" spans="1:55" s="23" customFormat="1" ht="25.5">
      <c r="A1583" s="7">
        <v>1519</v>
      </c>
      <c r="B1583" s="7">
        <v>55</v>
      </c>
      <c r="C1583" s="21">
        <v>43986</v>
      </c>
      <c r="D1583" s="5" t="s">
        <v>304</v>
      </c>
      <c r="E1583" s="13">
        <v>26193.2</v>
      </c>
      <c r="F1583" s="19" t="s">
        <v>50</v>
      </c>
      <c r="G1583" s="29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2"/>
      <c r="AI1583" s="22"/>
      <c r="AJ1583" s="22"/>
      <c r="AK1583" s="22"/>
      <c r="AL1583" s="22"/>
      <c r="AM1583" s="22"/>
      <c r="AN1583" s="22"/>
      <c r="AO1583" s="22"/>
      <c r="AP1583" s="22"/>
      <c r="AQ1583" s="22"/>
      <c r="AR1583" s="22"/>
      <c r="AS1583" s="22"/>
      <c r="AT1583" s="22"/>
      <c r="AU1583" s="22"/>
      <c r="AV1583" s="22"/>
      <c r="AW1583" s="22"/>
      <c r="AX1583" s="22"/>
      <c r="AY1583" s="22"/>
      <c r="AZ1583" s="22"/>
      <c r="BA1583" s="22"/>
      <c r="BB1583" s="22"/>
      <c r="BC1583" s="22"/>
    </row>
    <row r="1584" spans="1:55" s="23" customFormat="1" ht="25.5">
      <c r="A1584" s="7">
        <v>1520</v>
      </c>
      <c r="B1584" s="7">
        <v>56</v>
      </c>
      <c r="C1584" s="21">
        <v>43986</v>
      </c>
      <c r="D1584" s="5" t="s">
        <v>62</v>
      </c>
      <c r="E1584" s="13">
        <v>23578.39</v>
      </c>
      <c r="F1584" s="19" t="s">
        <v>50</v>
      </c>
      <c r="G1584" s="29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22"/>
      <c r="AQ1584" s="22"/>
      <c r="AR1584" s="22"/>
      <c r="AS1584" s="22"/>
      <c r="AT1584" s="22"/>
      <c r="AU1584" s="22"/>
      <c r="AV1584" s="22"/>
      <c r="AW1584" s="22"/>
      <c r="AX1584" s="22"/>
      <c r="AY1584" s="22"/>
      <c r="AZ1584" s="22"/>
      <c r="BA1584" s="22"/>
      <c r="BB1584" s="22"/>
      <c r="BC1584" s="22"/>
    </row>
    <row r="1585" spans="1:55" s="23" customFormat="1" ht="25.5">
      <c r="A1585" s="7">
        <v>1521</v>
      </c>
      <c r="B1585" s="7">
        <v>57</v>
      </c>
      <c r="C1585" s="21">
        <v>43986</v>
      </c>
      <c r="D1585" s="5" t="s">
        <v>171</v>
      </c>
      <c r="E1585" s="13">
        <v>40056.43</v>
      </c>
      <c r="F1585" s="19" t="s">
        <v>50</v>
      </c>
      <c r="G1585" s="29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2"/>
      <c r="AI1585" s="22"/>
      <c r="AJ1585" s="22"/>
      <c r="AK1585" s="22"/>
      <c r="AL1585" s="22"/>
      <c r="AM1585" s="22"/>
      <c r="AN1585" s="22"/>
      <c r="AO1585" s="22"/>
      <c r="AP1585" s="22"/>
      <c r="AQ1585" s="22"/>
      <c r="AR1585" s="22"/>
      <c r="AS1585" s="22"/>
      <c r="AT1585" s="22"/>
      <c r="AU1585" s="22"/>
      <c r="AV1585" s="22"/>
      <c r="AW1585" s="22"/>
      <c r="AX1585" s="22"/>
      <c r="AY1585" s="22"/>
      <c r="AZ1585" s="22"/>
      <c r="BA1585" s="22"/>
      <c r="BB1585" s="22"/>
      <c r="BC1585" s="22"/>
    </row>
    <row r="1586" spans="1:55" s="23" customFormat="1" ht="25.5">
      <c r="A1586" s="7">
        <v>1522</v>
      </c>
      <c r="B1586" s="7">
        <v>58</v>
      </c>
      <c r="C1586" s="21">
        <v>43986</v>
      </c>
      <c r="D1586" s="5" t="s">
        <v>266</v>
      </c>
      <c r="E1586" s="13">
        <v>2169.53</v>
      </c>
      <c r="F1586" s="19" t="s">
        <v>50</v>
      </c>
      <c r="G1586" s="29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2"/>
      <c r="AI1586" s="22"/>
      <c r="AJ1586" s="22"/>
      <c r="AK1586" s="22"/>
      <c r="AL1586" s="22"/>
      <c r="AM1586" s="22"/>
      <c r="AN1586" s="22"/>
      <c r="AO1586" s="22"/>
      <c r="AP1586" s="22"/>
      <c r="AQ1586" s="22"/>
      <c r="AR1586" s="22"/>
      <c r="AS1586" s="22"/>
      <c r="AT1586" s="22"/>
      <c r="AU1586" s="22"/>
      <c r="AV1586" s="22"/>
      <c r="AW1586" s="22"/>
      <c r="AX1586" s="22"/>
      <c r="AY1586" s="22"/>
      <c r="AZ1586" s="22"/>
      <c r="BA1586" s="22"/>
      <c r="BB1586" s="22"/>
      <c r="BC1586" s="22"/>
    </row>
    <row r="1587" spans="1:55" s="23" customFormat="1" ht="25.5">
      <c r="A1587" s="7">
        <v>1523</v>
      </c>
      <c r="B1587" s="7">
        <v>59</v>
      </c>
      <c r="C1587" s="21">
        <v>43986</v>
      </c>
      <c r="D1587" s="5" t="s">
        <v>267</v>
      </c>
      <c r="E1587" s="13">
        <v>7945.02</v>
      </c>
      <c r="F1587" s="19" t="s">
        <v>50</v>
      </c>
      <c r="G1587" s="29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2"/>
      <c r="AI1587" s="22"/>
      <c r="AJ1587" s="22"/>
      <c r="AK1587" s="22"/>
      <c r="AL1587" s="22"/>
      <c r="AM1587" s="22"/>
      <c r="AN1587" s="22"/>
      <c r="AO1587" s="22"/>
      <c r="AP1587" s="22"/>
      <c r="AQ1587" s="22"/>
      <c r="AR1587" s="22"/>
      <c r="AS1587" s="22"/>
      <c r="AT1587" s="22"/>
      <c r="AU1587" s="22"/>
      <c r="AV1587" s="22"/>
      <c r="AW1587" s="22"/>
      <c r="AX1587" s="22"/>
      <c r="AY1587" s="22"/>
      <c r="AZ1587" s="22"/>
      <c r="BA1587" s="22"/>
      <c r="BB1587" s="22"/>
      <c r="BC1587" s="22"/>
    </row>
    <row r="1588" spans="1:55" s="23" customFormat="1" ht="25.5">
      <c r="A1588" s="7">
        <v>1524</v>
      </c>
      <c r="B1588" s="7">
        <v>60</v>
      </c>
      <c r="C1588" s="21">
        <v>43986</v>
      </c>
      <c r="D1588" s="5" t="s">
        <v>268</v>
      </c>
      <c r="E1588" s="13">
        <v>796.42</v>
      </c>
      <c r="F1588" s="19" t="s">
        <v>50</v>
      </c>
      <c r="G1588" s="29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22"/>
      <c r="AI1588" s="22"/>
      <c r="AJ1588" s="22"/>
      <c r="AK1588" s="22"/>
      <c r="AL1588" s="22"/>
      <c r="AM1588" s="22"/>
      <c r="AN1588" s="22"/>
      <c r="AO1588" s="22"/>
      <c r="AP1588" s="22"/>
      <c r="AQ1588" s="22"/>
      <c r="AR1588" s="22"/>
      <c r="AS1588" s="22"/>
      <c r="AT1588" s="22"/>
      <c r="AU1588" s="22"/>
      <c r="AV1588" s="22"/>
      <c r="AW1588" s="22"/>
      <c r="AX1588" s="22"/>
      <c r="AY1588" s="22"/>
      <c r="AZ1588" s="22"/>
      <c r="BA1588" s="22"/>
      <c r="BB1588" s="22"/>
      <c r="BC1588" s="22"/>
    </row>
    <row r="1589" spans="1:55" s="23" customFormat="1" ht="25.5">
      <c r="A1589" s="7">
        <v>1525</v>
      </c>
      <c r="B1589" s="7">
        <v>61</v>
      </c>
      <c r="C1589" s="21">
        <v>43986</v>
      </c>
      <c r="D1589" s="5" t="s">
        <v>269</v>
      </c>
      <c r="E1589" s="13">
        <v>5211.4</v>
      </c>
      <c r="F1589" s="19" t="s">
        <v>50</v>
      </c>
      <c r="G1589" s="29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  <c r="AH1589" s="22"/>
      <c r="AI1589" s="22"/>
      <c r="AJ1589" s="22"/>
      <c r="AK1589" s="22"/>
      <c r="AL1589" s="22"/>
      <c r="AM1589" s="22"/>
      <c r="AN1589" s="22"/>
      <c r="AO1589" s="22"/>
      <c r="AP1589" s="22"/>
      <c r="AQ1589" s="22"/>
      <c r="AR1589" s="22"/>
      <c r="AS1589" s="22"/>
      <c r="AT1589" s="22"/>
      <c r="AU1589" s="22"/>
      <c r="AV1589" s="22"/>
      <c r="AW1589" s="22"/>
      <c r="AX1589" s="22"/>
      <c r="AY1589" s="22"/>
      <c r="AZ1589" s="22"/>
      <c r="BA1589" s="22"/>
      <c r="BB1589" s="22"/>
      <c r="BC1589" s="22"/>
    </row>
    <row r="1590" spans="1:55" s="23" customFormat="1" ht="28.5">
      <c r="A1590" s="7">
        <v>1526</v>
      </c>
      <c r="B1590" s="7">
        <v>62</v>
      </c>
      <c r="C1590" s="21">
        <v>43986</v>
      </c>
      <c r="D1590" s="5" t="s">
        <v>118</v>
      </c>
      <c r="E1590" s="13">
        <v>10114.72</v>
      </c>
      <c r="F1590" s="19" t="s">
        <v>50</v>
      </c>
      <c r="G1590" s="29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  <c r="AH1590" s="22"/>
      <c r="AI1590" s="22"/>
      <c r="AJ1590" s="22"/>
      <c r="AK1590" s="22"/>
      <c r="AL1590" s="22"/>
      <c r="AM1590" s="22"/>
      <c r="AN1590" s="22"/>
      <c r="AO1590" s="22"/>
      <c r="AP1590" s="22"/>
      <c r="AQ1590" s="22"/>
      <c r="AR1590" s="22"/>
      <c r="AS1590" s="22"/>
      <c r="AT1590" s="22"/>
      <c r="AU1590" s="22"/>
      <c r="AV1590" s="22"/>
      <c r="AW1590" s="22"/>
      <c r="AX1590" s="22"/>
      <c r="AY1590" s="22"/>
      <c r="AZ1590" s="22"/>
      <c r="BA1590" s="22"/>
      <c r="BB1590" s="22"/>
      <c r="BC1590" s="22"/>
    </row>
    <row r="1591" spans="1:55" s="23" customFormat="1" ht="42.75">
      <c r="A1591" s="7">
        <v>1527</v>
      </c>
      <c r="B1591" s="7">
        <v>63</v>
      </c>
      <c r="C1591" s="21">
        <v>43986</v>
      </c>
      <c r="D1591" s="5" t="s">
        <v>199</v>
      </c>
      <c r="E1591" s="13">
        <v>6524.59</v>
      </c>
      <c r="F1591" s="19" t="s">
        <v>50</v>
      </c>
      <c r="G1591" s="29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22"/>
      <c r="AQ1591" s="22"/>
      <c r="AR1591" s="22"/>
      <c r="AS1591" s="22"/>
      <c r="AT1591" s="22"/>
      <c r="AU1591" s="22"/>
      <c r="AV1591" s="22"/>
      <c r="AW1591" s="22"/>
      <c r="AX1591" s="22"/>
      <c r="AY1591" s="22"/>
      <c r="AZ1591" s="22"/>
      <c r="BA1591" s="22"/>
      <c r="BB1591" s="22"/>
      <c r="BC1591" s="22"/>
    </row>
    <row r="1592" spans="1:55" s="23" customFormat="1" ht="25.5">
      <c r="A1592" s="7">
        <v>1528</v>
      </c>
      <c r="B1592" s="7">
        <v>64</v>
      </c>
      <c r="C1592" s="21">
        <v>43986</v>
      </c>
      <c r="D1592" s="5" t="s">
        <v>182</v>
      </c>
      <c r="E1592" s="13">
        <v>60716.36</v>
      </c>
      <c r="F1592" s="19" t="s">
        <v>50</v>
      </c>
      <c r="G1592" s="29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  <c r="AH1592" s="22"/>
      <c r="AI1592" s="22"/>
      <c r="AJ1592" s="22"/>
      <c r="AK1592" s="22"/>
      <c r="AL1592" s="22"/>
      <c r="AM1592" s="22"/>
      <c r="AN1592" s="22"/>
      <c r="AO1592" s="22"/>
      <c r="AP1592" s="22"/>
      <c r="AQ1592" s="22"/>
      <c r="AR1592" s="22"/>
      <c r="AS1592" s="22"/>
      <c r="AT1592" s="22"/>
      <c r="AU1592" s="22"/>
      <c r="AV1592" s="22"/>
      <c r="AW1592" s="22"/>
      <c r="AX1592" s="22"/>
      <c r="AY1592" s="22"/>
      <c r="AZ1592" s="22"/>
      <c r="BA1592" s="22"/>
      <c r="BB1592" s="22"/>
      <c r="BC1592" s="22"/>
    </row>
    <row r="1593" spans="1:55" s="23" customFormat="1" ht="25.5">
      <c r="A1593" s="7">
        <v>1529</v>
      </c>
      <c r="B1593" s="7">
        <v>65</v>
      </c>
      <c r="C1593" s="21">
        <v>43986</v>
      </c>
      <c r="D1593" s="5" t="s">
        <v>398</v>
      </c>
      <c r="E1593" s="13">
        <v>41287.24</v>
      </c>
      <c r="F1593" s="19" t="s">
        <v>50</v>
      </c>
      <c r="G1593" s="29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2"/>
      <c r="AL1593" s="22"/>
      <c r="AM1593" s="22"/>
      <c r="AN1593" s="22"/>
      <c r="AO1593" s="22"/>
      <c r="AP1593" s="22"/>
      <c r="AQ1593" s="22"/>
      <c r="AR1593" s="22"/>
      <c r="AS1593" s="22"/>
      <c r="AT1593" s="22"/>
      <c r="AU1593" s="22"/>
      <c r="AV1593" s="22"/>
      <c r="AW1593" s="22"/>
      <c r="AX1593" s="22"/>
      <c r="AY1593" s="22"/>
      <c r="AZ1593" s="22"/>
      <c r="BA1593" s="22"/>
      <c r="BB1593" s="22"/>
      <c r="BC1593" s="22"/>
    </row>
    <row r="1594" spans="1:55" s="23" customFormat="1" ht="25.5">
      <c r="A1594" s="7">
        <v>1530</v>
      </c>
      <c r="B1594" s="7">
        <v>66</v>
      </c>
      <c r="C1594" s="21">
        <v>43986</v>
      </c>
      <c r="D1594" s="5" t="s">
        <v>64</v>
      </c>
      <c r="E1594" s="13">
        <v>109624.69</v>
      </c>
      <c r="F1594" s="19" t="s">
        <v>50</v>
      </c>
      <c r="G1594" s="29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22"/>
      <c r="AQ1594" s="22"/>
      <c r="AR1594" s="22"/>
      <c r="AS1594" s="22"/>
      <c r="AT1594" s="22"/>
      <c r="AU1594" s="22"/>
      <c r="AV1594" s="22"/>
      <c r="AW1594" s="22"/>
      <c r="AX1594" s="22"/>
      <c r="AY1594" s="22"/>
      <c r="AZ1594" s="22"/>
      <c r="BA1594" s="22"/>
      <c r="BB1594" s="22"/>
      <c r="BC1594" s="22"/>
    </row>
    <row r="1595" spans="1:55" s="23" customFormat="1" ht="25.5">
      <c r="A1595" s="7">
        <v>1531</v>
      </c>
      <c r="B1595" s="7">
        <v>67</v>
      </c>
      <c r="C1595" s="21">
        <v>43986</v>
      </c>
      <c r="D1595" s="5" t="s">
        <v>175</v>
      </c>
      <c r="E1595" s="13">
        <v>54998</v>
      </c>
      <c r="F1595" s="19" t="s">
        <v>50</v>
      </c>
      <c r="G1595" s="29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2"/>
      <c r="AL1595" s="22"/>
      <c r="AM1595" s="22"/>
      <c r="AN1595" s="22"/>
      <c r="AO1595" s="22"/>
      <c r="AP1595" s="22"/>
      <c r="AQ1595" s="22"/>
      <c r="AR1595" s="22"/>
      <c r="AS1595" s="22"/>
      <c r="AT1595" s="22"/>
      <c r="AU1595" s="22"/>
      <c r="AV1595" s="22"/>
      <c r="AW1595" s="22"/>
      <c r="AX1595" s="22"/>
      <c r="AY1595" s="22"/>
      <c r="AZ1595" s="22"/>
      <c r="BA1595" s="22"/>
      <c r="BB1595" s="22"/>
      <c r="BC1595" s="22"/>
    </row>
    <row r="1596" spans="1:55" s="23" customFormat="1" ht="25.5">
      <c r="A1596" s="7">
        <v>1532</v>
      </c>
      <c r="B1596" s="7">
        <v>68</v>
      </c>
      <c r="C1596" s="21">
        <v>43986</v>
      </c>
      <c r="D1596" s="5" t="s">
        <v>128</v>
      </c>
      <c r="E1596" s="13">
        <v>41095.51</v>
      </c>
      <c r="F1596" s="19" t="s">
        <v>50</v>
      </c>
      <c r="G1596" s="29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  <c r="AH1596" s="22"/>
      <c r="AI1596" s="22"/>
      <c r="AJ1596" s="22"/>
      <c r="AK1596" s="22"/>
      <c r="AL1596" s="22"/>
      <c r="AM1596" s="22"/>
      <c r="AN1596" s="22"/>
      <c r="AO1596" s="22"/>
      <c r="AP1596" s="22"/>
      <c r="AQ1596" s="22"/>
      <c r="AR1596" s="22"/>
      <c r="AS1596" s="22"/>
      <c r="AT1596" s="22"/>
      <c r="AU1596" s="22"/>
      <c r="AV1596" s="22"/>
      <c r="AW1596" s="22"/>
      <c r="AX1596" s="22"/>
      <c r="AY1596" s="22"/>
      <c r="AZ1596" s="22"/>
      <c r="BA1596" s="22"/>
      <c r="BB1596" s="22"/>
      <c r="BC1596" s="22"/>
    </row>
    <row r="1597" spans="1:55" s="23" customFormat="1" ht="15.75">
      <c r="A1597" s="41" t="s">
        <v>397</v>
      </c>
      <c r="B1597" s="42"/>
      <c r="C1597" s="43"/>
      <c r="D1597" s="25">
        <f>SUM(E1529:E1565)</f>
        <v>5938063.779999999</v>
      </c>
      <c r="E1597" s="25">
        <f>SUM(E1566:E1596)</f>
        <v>843638.2200000002</v>
      </c>
      <c r="F1597" s="25">
        <v>0</v>
      </c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  <c r="AH1597" s="22"/>
      <c r="AI1597" s="22"/>
      <c r="AJ1597" s="22"/>
      <c r="AK1597" s="22"/>
      <c r="AL1597" s="22"/>
      <c r="AM1597" s="22"/>
      <c r="AN1597" s="22"/>
      <c r="AO1597" s="22"/>
      <c r="AP1597" s="22"/>
      <c r="AQ1597" s="22"/>
      <c r="AR1597" s="22"/>
      <c r="AS1597" s="22"/>
      <c r="AT1597" s="22"/>
      <c r="AU1597" s="22"/>
      <c r="AV1597" s="22"/>
      <c r="AW1597" s="22"/>
      <c r="AX1597" s="22"/>
      <c r="AY1597" s="22"/>
      <c r="AZ1597" s="22"/>
      <c r="BA1597" s="22"/>
      <c r="BB1597" s="22"/>
      <c r="BC1597" s="22"/>
    </row>
    <row r="1598" spans="1:55" s="23" customFormat="1" ht="28.5">
      <c r="A1598" s="7">
        <v>1533</v>
      </c>
      <c r="B1598" s="7">
        <v>69</v>
      </c>
      <c r="C1598" s="21">
        <v>43987</v>
      </c>
      <c r="D1598" s="5" t="s">
        <v>28</v>
      </c>
      <c r="E1598" s="13">
        <v>11906215.78</v>
      </c>
      <c r="F1598" s="19" t="s">
        <v>100</v>
      </c>
      <c r="G1598" s="29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  <c r="AH1598" s="22"/>
      <c r="AI1598" s="22"/>
      <c r="AJ1598" s="22"/>
      <c r="AK1598" s="22"/>
      <c r="AL1598" s="22"/>
      <c r="AM1598" s="22"/>
      <c r="AN1598" s="22"/>
      <c r="AO1598" s="22"/>
      <c r="AP1598" s="22"/>
      <c r="AQ1598" s="22"/>
      <c r="AR1598" s="22"/>
      <c r="AS1598" s="22"/>
      <c r="AT1598" s="22"/>
      <c r="AU1598" s="22"/>
      <c r="AV1598" s="22"/>
      <c r="AW1598" s="22"/>
      <c r="AX1598" s="22"/>
      <c r="AY1598" s="22"/>
      <c r="AZ1598" s="22"/>
      <c r="BA1598" s="22"/>
      <c r="BB1598" s="22"/>
      <c r="BC1598" s="22"/>
    </row>
    <row r="1599" spans="1:55" s="23" customFormat="1" ht="25.5">
      <c r="A1599" s="7">
        <v>1534</v>
      </c>
      <c r="B1599" s="7">
        <v>70</v>
      </c>
      <c r="C1599" s="21">
        <v>43987</v>
      </c>
      <c r="D1599" s="5" t="s">
        <v>345</v>
      </c>
      <c r="E1599" s="13">
        <v>53296.84</v>
      </c>
      <c r="F1599" s="19" t="s">
        <v>47</v>
      </c>
      <c r="G1599" s="29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  <c r="AH1599" s="22"/>
      <c r="AI1599" s="22"/>
      <c r="AJ1599" s="22"/>
      <c r="AK1599" s="22"/>
      <c r="AL1599" s="22"/>
      <c r="AM1599" s="22"/>
      <c r="AN1599" s="22"/>
      <c r="AO1599" s="22"/>
      <c r="AP1599" s="22"/>
      <c r="AQ1599" s="22"/>
      <c r="AR1599" s="22"/>
      <c r="AS1599" s="22"/>
      <c r="AT1599" s="22"/>
      <c r="AU1599" s="22"/>
      <c r="AV1599" s="22"/>
      <c r="AW1599" s="22"/>
      <c r="AX1599" s="22"/>
      <c r="AY1599" s="22"/>
      <c r="AZ1599" s="22"/>
      <c r="BA1599" s="22"/>
      <c r="BB1599" s="22"/>
      <c r="BC1599" s="22"/>
    </row>
    <row r="1600" spans="1:55" s="23" customFormat="1" ht="25.5">
      <c r="A1600" s="7">
        <v>1535</v>
      </c>
      <c r="B1600" s="7">
        <v>71</v>
      </c>
      <c r="C1600" s="21">
        <v>43987</v>
      </c>
      <c r="D1600" s="5" t="s">
        <v>309</v>
      </c>
      <c r="E1600" s="13">
        <v>72366.76</v>
      </c>
      <c r="F1600" s="19" t="s">
        <v>47</v>
      </c>
      <c r="G1600" s="29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22"/>
      <c r="AH1600" s="22"/>
      <c r="AI1600" s="22"/>
      <c r="AJ1600" s="22"/>
      <c r="AK1600" s="22"/>
      <c r="AL1600" s="22"/>
      <c r="AM1600" s="22"/>
      <c r="AN1600" s="22"/>
      <c r="AO1600" s="22"/>
      <c r="AP1600" s="22"/>
      <c r="AQ1600" s="22"/>
      <c r="AR1600" s="22"/>
      <c r="AS1600" s="22"/>
      <c r="AT1600" s="22"/>
      <c r="AU1600" s="22"/>
      <c r="AV1600" s="22"/>
      <c r="AW1600" s="22"/>
      <c r="AX1600" s="22"/>
      <c r="AY1600" s="22"/>
      <c r="AZ1600" s="22"/>
      <c r="BA1600" s="22"/>
      <c r="BB1600" s="22"/>
      <c r="BC1600" s="22"/>
    </row>
    <row r="1601" spans="1:55" s="23" customFormat="1" ht="42.75">
      <c r="A1601" s="7">
        <v>1536</v>
      </c>
      <c r="B1601" s="7">
        <v>72</v>
      </c>
      <c r="C1601" s="21">
        <v>43987</v>
      </c>
      <c r="D1601" s="5" t="s">
        <v>85</v>
      </c>
      <c r="E1601" s="13">
        <v>34965.25</v>
      </c>
      <c r="F1601" s="19" t="s">
        <v>47</v>
      </c>
      <c r="G1601" s="29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22"/>
      <c r="AH1601" s="22"/>
      <c r="AI1601" s="22"/>
      <c r="AJ1601" s="22"/>
      <c r="AK1601" s="22"/>
      <c r="AL1601" s="22"/>
      <c r="AM1601" s="22"/>
      <c r="AN1601" s="22"/>
      <c r="AO1601" s="22"/>
      <c r="AP1601" s="22"/>
      <c r="AQ1601" s="22"/>
      <c r="AR1601" s="22"/>
      <c r="AS1601" s="22"/>
      <c r="AT1601" s="22"/>
      <c r="AU1601" s="22"/>
      <c r="AV1601" s="22"/>
      <c r="AW1601" s="22"/>
      <c r="AX1601" s="22"/>
      <c r="AY1601" s="22"/>
      <c r="AZ1601" s="22"/>
      <c r="BA1601" s="22"/>
      <c r="BB1601" s="22"/>
      <c r="BC1601" s="22"/>
    </row>
    <row r="1602" spans="1:55" s="23" customFormat="1" ht="25.5">
      <c r="A1602" s="7">
        <v>1537</v>
      </c>
      <c r="B1602" s="7">
        <v>73</v>
      </c>
      <c r="C1602" s="21">
        <v>43987</v>
      </c>
      <c r="D1602" s="5" t="s">
        <v>86</v>
      </c>
      <c r="E1602" s="13">
        <v>28305.11</v>
      </c>
      <c r="F1602" s="19" t="s">
        <v>47</v>
      </c>
      <c r="G1602" s="29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22"/>
      <c r="AH1602" s="22"/>
      <c r="AI1602" s="22"/>
      <c r="AJ1602" s="22"/>
      <c r="AK1602" s="22"/>
      <c r="AL1602" s="22"/>
      <c r="AM1602" s="22"/>
      <c r="AN1602" s="22"/>
      <c r="AO1602" s="22"/>
      <c r="AP1602" s="22"/>
      <c r="AQ1602" s="22"/>
      <c r="AR1602" s="22"/>
      <c r="AS1602" s="22"/>
      <c r="AT1602" s="22"/>
      <c r="AU1602" s="22"/>
      <c r="AV1602" s="22"/>
      <c r="AW1602" s="22"/>
      <c r="AX1602" s="22"/>
      <c r="AY1602" s="22"/>
      <c r="AZ1602" s="22"/>
      <c r="BA1602" s="22"/>
      <c r="BB1602" s="22"/>
      <c r="BC1602" s="22"/>
    </row>
    <row r="1603" spans="1:55" s="23" customFormat="1" ht="25.5">
      <c r="A1603" s="7">
        <v>1538</v>
      </c>
      <c r="B1603" s="7">
        <v>74</v>
      </c>
      <c r="C1603" s="21">
        <v>43987</v>
      </c>
      <c r="D1603" s="5" t="s">
        <v>402</v>
      </c>
      <c r="E1603" s="13">
        <v>11420.87</v>
      </c>
      <c r="F1603" s="19" t="s">
        <v>47</v>
      </c>
      <c r="G1603" s="29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22"/>
      <c r="AH1603" s="22"/>
      <c r="AI1603" s="22"/>
      <c r="AJ1603" s="22"/>
      <c r="AK1603" s="22"/>
      <c r="AL1603" s="22"/>
      <c r="AM1603" s="22"/>
      <c r="AN1603" s="22"/>
      <c r="AO1603" s="22"/>
      <c r="AP1603" s="22"/>
      <c r="AQ1603" s="22"/>
      <c r="AR1603" s="22"/>
      <c r="AS1603" s="22"/>
      <c r="AT1603" s="22"/>
      <c r="AU1603" s="22"/>
      <c r="AV1603" s="22"/>
      <c r="AW1603" s="22"/>
      <c r="AX1603" s="22"/>
      <c r="AY1603" s="22"/>
      <c r="AZ1603" s="22"/>
      <c r="BA1603" s="22"/>
      <c r="BB1603" s="22"/>
      <c r="BC1603" s="22"/>
    </row>
    <row r="1604" spans="1:55" s="23" customFormat="1" ht="25.5">
      <c r="A1604" s="7">
        <v>1539</v>
      </c>
      <c r="B1604" s="7">
        <v>75</v>
      </c>
      <c r="C1604" s="21">
        <v>43987</v>
      </c>
      <c r="D1604" s="5" t="s">
        <v>403</v>
      </c>
      <c r="E1604" s="13">
        <v>607950.27</v>
      </c>
      <c r="F1604" s="19" t="s">
        <v>47</v>
      </c>
      <c r="G1604" s="29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22"/>
      <c r="AH1604" s="22"/>
      <c r="AI1604" s="22"/>
      <c r="AJ1604" s="22"/>
      <c r="AK1604" s="22"/>
      <c r="AL1604" s="22"/>
      <c r="AM1604" s="22"/>
      <c r="AN1604" s="22"/>
      <c r="AO1604" s="22"/>
      <c r="AP1604" s="22"/>
      <c r="AQ1604" s="22"/>
      <c r="AR1604" s="22"/>
      <c r="AS1604" s="22"/>
      <c r="AT1604" s="22"/>
      <c r="AU1604" s="22"/>
      <c r="AV1604" s="22"/>
      <c r="AW1604" s="22"/>
      <c r="AX1604" s="22"/>
      <c r="AY1604" s="22"/>
      <c r="AZ1604" s="22"/>
      <c r="BA1604" s="22"/>
      <c r="BB1604" s="22"/>
      <c r="BC1604" s="22"/>
    </row>
    <row r="1605" spans="1:55" s="23" customFormat="1" ht="25.5">
      <c r="A1605" s="7">
        <v>1540</v>
      </c>
      <c r="B1605" s="7">
        <v>76</v>
      </c>
      <c r="C1605" s="21">
        <v>43987</v>
      </c>
      <c r="D1605" s="5" t="s">
        <v>19</v>
      </c>
      <c r="E1605" s="13">
        <v>116940.2</v>
      </c>
      <c r="F1605" s="19" t="s">
        <v>47</v>
      </c>
      <c r="G1605" s="29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22"/>
      <c r="AH1605" s="22"/>
      <c r="AI1605" s="22"/>
      <c r="AJ1605" s="22"/>
      <c r="AK1605" s="22"/>
      <c r="AL1605" s="22"/>
      <c r="AM1605" s="22"/>
      <c r="AN1605" s="22"/>
      <c r="AO1605" s="22"/>
      <c r="AP1605" s="22"/>
      <c r="AQ1605" s="22"/>
      <c r="AR1605" s="22"/>
      <c r="AS1605" s="22"/>
      <c r="AT1605" s="22"/>
      <c r="AU1605" s="22"/>
      <c r="AV1605" s="22"/>
      <c r="AW1605" s="22"/>
      <c r="AX1605" s="22"/>
      <c r="AY1605" s="22"/>
      <c r="AZ1605" s="22"/>
      <c r="BA1605" s="22"/>
      <c r="BB1605" s="22"/>
      <c r="BC1605" s="22"/>
    </row>
    <row r="1606" spans="1:55" s="23" customFormat="1" ht="25.5">
      <c r="A1606" s="7">
        <v>1541</v>
      </c>
      <c r="B1606" s="7">
        <v>77</v>
      </c>
      <c r="C1606" s="21">
        <v>43987</v>
      </c>
      <c r="D1606" s="5" t="s">
        <v>403</v>
      </c>
      <c r="E1606" s="13">
        <v>166667.73</v>
      </c>
      <c r="F1606" s="19" t="s">
        <v>47</v>
      </c>
      <c r="G1606" s="29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  <c r="AH1606" s="22"/>
      <c r="AI1606" s="22"/>
      <c r="AJ1606" s="22"/>
      <c r="AK1606" s="22"/>
      <c r="AL1606" s="22"/>
      <c r="AM1606" s="22"/>
      <c r="AN1606" s="22"/>
      <c r="AO1606" s="22"/>
      <c r="AP1606" s="22"/>
      <c r="AQ1606" s="22"/>
      <c r="AR1606" s="22"/>
      <c r="AS1606" s="22"/>
      <c r="AT1606" s="22"/>
      <c r="AU1606" s="22"/>
      <c r="AV1606" s="22"/>
      <c r="AW1606" s="22"/>
      <c r="AX1606" s="22"/>
      <c r="AY1606" s="22"/>
      <c r="AZ1606" s="22"/>
      <c r="BA1606" s="22"/>
      <c r="BB1606" s="22"/>
      <c r="BC1606" s="22"/>
    </row>
    <row r="1607" spans="1:55" s="23" customFormat="1" ht="28.5">
      <c r="A1607" s="7">
        <v>1542</v>
      </c>
      <c r="B1607" s="7">
        <v>78</v>
      </c>
      <c r="C1607" s="21">
        <v>43987</v>
      </c>
      <c r="D1607" s="5" t="s">
        <v>28</v>
      </c>
      <c r="E1607" s="13">
        <v>2210529.05</v>
      </c>
      <c r="F1607" s="19" t="s">
        <v>101</v>
      </c>
      <c r="G1607" s="29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22"/>
      <c r="AH1607" s="22"/>
      <c r="AI1607" s="22"/>
      <c r="AJ1607" s="22"/>
      <c r="AK1607" s="22"/>
      <c r="AL1607" s="22"/>
      <c r="AM1607" s="22"/>
      <c r="AN1607" s="22"/>
      <c r="AO1607" s="22"/>
      <c r="AP1607" s="22"/>
      <c r="AQ1607" s="22"/>
      <c r="AR1607" s="22"/>
      <c r="AS1607" s="22"/>
      <c r="AT1607" s="22"/>
      <c r="AU1607" s="22"/>
      <c r="AV1607" s="22"/>
      <c r="AW1607" s="22"/>
      <c r="AX1607" s="22"/>
      <c r="AY1607" s="22"/>
      <c r="AZ1607" s="22"/>
      <c r="BA1607" s="22"/>
      <c r="BB1607" s="22"/>
      <c r="BC1607" s="22"/>
    </row>
    <row r="1608" spans="1:55" s="23" customFormat="1" ht="25.5">
      <c r="A1608" s="7">
        <v>1543</v>
      </c>
      <c r="B1608" s="7">
        <v>79</v>
      </c>
      <c r="C1608" s="21">
        <v>43987</v>
      </c>
      <c r="D1608" s="5" t="s">
        <v>19</v>
      </c>
      <c r="E1608" s="13">
        <v>21556.55</v>
      </c>
      <c r="F1608" s="19" t="s">
        <v>50</v>
      </c>
      <c r="G1608" s="29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22"/>
      <c r="AH1608" s="22"/>
      <c r="AI1608" s="22"/>
      <c r="AJ1608" s="22"/>
      <c r="AK1608" s="22"/>
      <c r="AL1608" s="22"/>
      <c r="AM1608" s="22"/>
      <c r="AN1608" s="22"/>
      <c r="AO1608" s="22"/>
      <c r="AP1608" s="22"/>
      <c r="AQ1608" s="22"/>
      <c r="AR1608" s="22"/>
      <c r="AS1608" s="22"/>
      <c r="AT1608" s="22"/>
      <c r="AU1608" s="22"/>
      <c r="AV1608" s="22"/>
      <c r="AW1608" s="22"/>
      <c r="AX1608" s="22"/>
      <c r="AY1608" s="22"/>
      <c r="AZ1608" s="22"/>
      <c r="BA1608" s="22"/>
      <c r="BB1608" s="22"/>
      <c r="BC1608" s="22"/>
    </row>
    <row r="1609" spans="1:55" s="23" customFormat="1" ht="42.75">
      <c r="A1609" s="7">
        <v>1544</v>
      </c>
      <c r="B1609" s="7">
        <v>80</v>
      </c>
      <c r="C1609" s="21">
        <v>43987</v>
      </c>
      <c r="D1609" s="5" t="s">
        <v>85</v>
      </c>
      <c r="E1609" s="13">
        <v>6797.65</v>
      </c>
      <c r="F1609" s="19" t="s">
        <v>50</v>
      </c>
      <c r="G1609" s="29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22"/>
      <c r="AH1609" s="22"/>
      <c r="AI1609" s="22"/>
      <c r="AJ1609" s="22"/>
      <c r="AK1609" s="22"/>
      <c r="AL1609" s="22"/>
      <c r="AM1609" s="22"/>
      <c r="AN1609" s="22"/>
      <c r="AO1609" s="22"/>
      <c r="AP1609" s="22"/>
      <c r="AQ1609" s="22"/>
      <c r="AR1609" s="22"/>
      <c r="AS1609" s="22"/>
      <c r="AT1609" s="22"/>
      <c r="AU1609" s="22"/>
      <c r="AV1609" s="22"/>
      <c r="AW1609" s="22"/>
      <c r="AX1609" s="22"/>
      <c r="AY1609" s="22"/>
      <c r="AZ1609" s="22"/>
      <c r="BA1609" s="22"/>
      <c r="BB1609" s="22"/>
      <c r="BC1609" s="22"/>
    </row>
    <row r="1610" spans="1:55" s="23" customFormat="1" ht="25.5">
      <c r="A1610" s="7">
        <v>1545</v>
      </c>
      <c r="B1610" s="7">
        <v>81</v>
      </c>
      <c r="C1610" s="21">
        <v>43987</v>
      </c>
      <c r="D1610" s="5" t="s">
        <v>86</v>
      </c>
      <c r="E1610" s="13">
        <v>5502.85</v>
      </c>
      <c r="F1610" s="19" t="s">
        <v>50</v>
      </c>
      <c r="G1610" s="29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22"/>
      <c r="AH1610" s="22"/>
      <c r="AI1610" s="22"/>
      <c r="AJ1610" s="22"/>
      <c r="AK1610" s="22"/>
      <c r="AL1610" s="22"/>
      <c r="AM1610" s="22"/>
      <c r="AN1610" s="22"/>
      <c r="AO1610" s="22"/>
      <c r="AP1610" s="22"/>
      <c r="AQ1610" s="22"/>
      <c r="AR1610" s="22"/>
      <c r="AS1610" s="22"/>
      <c r="AT1610" s="22"/>
      <c r="AU1610" s="22"/>
      <c r="AV1610" s="22"/>
      <c r="AW1610" s="22"/>
      <c r="AX1610" s="22"/>
      <c r="AY1610" s="22"/>
      <c r="AZ1610" s="22"/>
      <c r="BA1610" s="22"/>
      <c r="BB1610" s="22"/>
      <c r="BC1610" s="22"/>
    </row>
    <row r="1611" spans="1:55" s="23" customFormat="1" ht="25.5">
      <c r="A1611" s="7">
        <v>1546</v>
      </c>
      <c r="B1611" s="7">
        <v>82</v>
      </c>
      <c r="C1611" s="21">
        <v>43987</v>
      </c>
      <c r="D1611" s="5" t="s">
        <v>402</v>
      </c>
      <c r="E1611" s="13">
        <v>2220.35</v>
      </c>
      <c r="F1611" s="19" t="s">
        <v>50</v>
      </c>
      <c r="G1611" s="29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  <c r="AH1611" s="22"/>
      <c r="AI1611" s="22"/>
      <c r="AJ1611" s="22"/>
      <c r="AK1611" s="22"/>
      <c r="AL1611" s="22"/>
      <c r="AM1611" s="22"/>
      <c r="AN1611" s="22"/>
      <c r="AO1611" s="22"/>
      <c r="AP1611" s="22"/>
      <c r="AQ1611" s="22"/>
      <c r="AR1611" s="22"/>
      <c r="AS1611" s="22"/>
      <c r="AT1611" s="22"/>
      <c r="AU1611" s="22"/>
      <c r="AV1611" s="22"/>
      <c r="AW1611" s="22"/>
      <c r="AX1611" s="22"/>
      <c r="AY1611" s="22"/>
      <c r="AZ1611" s="22"/>
      <c r="BA1611" s="22"/>
      <c r="BB1611" s="22"/>
      <c r="BC1611" s="22"/>
    </row>
    <row r="1612" spans="1:55" s="23" customFormat="1" ht="25.5">
      <c r="A1612" s="7">
        <v>1547</v>
      </c>
      <c r="B1612" s="7">
        <v>83</v>
      </c>
      <c r="C1612" s="21">
        <v>43987</v>
      </c>
      <c r="D1612" s="5" t="s">
        <v>345</v>
      </c>
      <c r="E1612" s="13">
        <v>9405.32</v>
      </c>
      <c r="F1612" s="19" t="s">
        <v>50</v>
      </c>
      <c r="G1612" s="29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22"/>
      <c r="AH1612" s="22"/>
      <c r="AI1612" s="22"/>
      <c r="AJ1612" s="22"/>
      <c r="AK1612" s="22"/>
      <c r="AL1612" s="22"/>
      <c r="AM1612" s="22"/>
      <c r="AN1612" s="22"/>
      <c r="AO1612" s="22"/>
      <c r="AP1612" s="22"/>
      <c r="AQ1612" s="22"/>
      <c r="AR1612" s="22"/>
      <c r="AS1612" s="22"/>
      <c r="AT1612" s="22"/>
      <c r="AU1612" s="22"/>
      <c r="AV1612" s="22"/>
      <c r="AW1612" s="22"/>
      <c r="AX1612" s="22"/>
      <c r="AY1612" s="22"/>
      <c r="AZ1612" s="22"/>
      <c r="BA1612" s="22"/>
      <c r="BB1612" s="22"/>
      <c r="BC1612" s="22"/>
    </row>
    <row r="1613" spans="1:55" s="23" customFormat="1" ht="25.5">
      <c r="A1613" s="7">
        <v>1548</v>
      </c>
      <c r="B1613" s="7">
        <v>84</v>
      </c>
      <c r="C1613" s="21">
        <v>43987</v>
      </c>
      <c r="D1613" s="5" t="s">
        <v>309</v>
      </c>
      <c r="E1613" s="13">
        <v>12770.6</v>
      </c>
      <c r="F1613" s="19" t="s">
        <v>50</v>
      </c>
      <c r="G1613" s="29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  <c r="AL1613" s="22"/>
      <c r="AM1613" s="22"/>
      <c r="AN1613" s="22"/>
      <c r="AO1613" s="22"/>
      <c r="AP1613" s="22"/>
      <c r="AQ1613" s="22"/>
      <c r="AR1613" s="22"/>
      <c r="AS1613" s="22"/>
      <c r="AT1613" s="22"/>
      <c r="AU1613" s="22"/>
      <c r="AV1613" s="22"/>
      <c r="AW1613" s="22"/>
      <c r="AX1613" s="22"/>
      <c r="AY1613" s="22"/>
      <c r="AZ1613" s="22"/>
      <c r="BA1613" s="22"/>
      <c r="BB1613" s="22"/>
      <c r="BC1613" s="22"/>
    </row>
    <row r="1614" spans="1:55" s="23" customFormat="1" ht="15.75">
      <c r="A1614" s="41" t="s">
        <v>400</v>
      </c>
      <c r="B1614" s="42"/>
      <c r="C1614" s="43"/>
      <c r="D1614" s="25">
        <f>SUM(E1598:E1606)</f>
        <v>12998128.809999997</v>
      </c>
      <c r="E1614" s="25">
        <f>SUM(E1607:E1613)</f>
        <v>2268782.3699999996</v>
      </c>
      <c r="F1614" s="25">
        <v>0</v>
      </c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22"/>
      <c r="AH1614" s="22"/>
      <c r="AI1614" s="22"/>
      <c r="AJ1614" s="22"/>
      <c r="AK1614" s="22"/>
      <c r="AL1614" s="22"/>
      <c r="AM1614" s="22"/>
      <c r="AN1614" s="22"/>
      <c r="AO1614" s="22"/>
      <c r="AP1614" s="22"/>
      <c r="AQ1614" s="22"/>
      <c r="AR1614" s="22"/>
      <c r="AS1614" s="22"/>
      <c r="AT1614" s="22"/>
      <c r="AU1614" s="22"/>
      <c r="AV1614" s="22"/>
      <c r="AW1614" s="22"/>
      <c r="AX1614" s="22"/>
      <c r="AY1614" s="22"/>
      <c r="AZ1614" s="22"/>
      <c r="BA1614" s="22"/>
      <c r="BB1614" s="22"/>
      <c r="BC1614" s="22"/>
    </row>
    <row r="1615" spans="1:55" s="23" customFormat="1" ht="15.75">
      <c r="A1615" s="7">
        <v>1549</v>
      </c>
      <c r="B1615" s="7">
        <v>85</v>
      </c>
      <c r="C1615" s="21">
        <v>43992</v>
      </c>
      <c r="D1615" s="5" t="s">
        <v>113</v>
      </c>
      <c r="E1615" s="13">
        <v>500000</v>
      </c>
      <c r="F1615" s="19" t="s">
        <v>9</v>
      </c>
      <c r="G1615" s="29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22"/>
      <c r="AH1615" s="22"/>
      <c r="AI1615" s="22"/>
      <c r="AJ1615" s="22"/>
      <c r="AK1615" s="22"/>
      <c r="AL1615" s="22"/>
      <c r="AM1615" s="22"/>
      <c r="AN1615" s="22"/>
      <c r="AO1615" s="22"/>
      <c r="AP1615" s="22"/>
      <c r="AQ1615" s="22"/>
      <c r="AR1615" s="22"/>
      <c r="AS1615" s="22"/>
      <c r="AT1615" s="22"/>
      <c r="AU1615" s="22"/>
      <c r="AV1615" s="22"/>
      <c r="AW1615" s="22"/>
      <c r="AX1615" s="22"/>
      <c r="AY1615" s="22"/>
      <c r="AZ1615" s="22"/>
      <c r="BA1615" s="22"/>
      <c r="BB1615" s="22"/>
      <c r="BC1615" s="22"/>
    </row>
    <row r="1616" spans="1:55" s="23" customFormat="1" ht="15.75">
      <c r="A1616" s="7">
        <v>1550</v>
      </c>
      <c r="B1616" s="7">
        <v>86</v>
      </c>
      <c r="C1616" s="21">
        <v>43992</v>
      </c>
      <c r="D1616" s="5" t="s">
        <v>75</v>
      </c>
      <c r="E1616" s="13">
        <v>70000</v>
      </c>
      <c r="F1616" s="19" t="s">
        <v>9</v>
      </c>
      <c r="G1616" s="29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  <c r="AH1616" s="22"/>
      <c r="AI1616" s="22"/>
      <c r="AJ1616" s="22"/>
      <c r="AK1616" s="22"/>
      <c r="AL1616" s="22"/>
      <c r="AM1616" s="22"/>
      <c r="AN1616" s="22"/>
      <c r="AO1616" s="22"/>
      <c r="AP1616" s="22"/>
      <c r="AQ1616" s="22"/>
      <c r="AR1616" s="22"/>
      <c r="AS1616" s="22"/>
      <c r="AT1616" s="22"/>
      <c r="AU1616" s="22"/>
      <c r="AV1616" s="22"/>
      <c r="AW1616" s="22"/>
      <c r="AX1616" s="22"/>
      <c r="AY1616" s="22"/>
      <c r="AZ1616" s="22"/>
      <c r="BA1616" s="22"/>
      <c r="BB1616" s="22"/>
      <c r="BC1616" s="22"/>
    </row>
    <row r="1617" spans="1:55" s="23" customFormat="1" ht="15.75">
      <c r="A1617" s="7">
        <v>1551</v>
      </c>
      <c r="B1617" s="7">
        <v>87</v>
      </c>
      <c r="C1617" s="21">
        <v>43992</v>
      </c>
      <c r="D1617" s="5" t="s">
        <v>325</v>
      </c>
      <c r="E1617" s="13">
        <v>260000</v>
      </c>
      <c r="F1617" s="19" t="s">
        <v>9</v>
      </c>
      <c r="G1617" s="29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22"/>
      <c r="AH1617" s="22"/>
      <c r="AI1617" s="22"/>
      <c r="AJ1617" s="22"/>
      <c r="AK1617" s="22"/>
      <c r="AL1617" s="22"/>
      <c r="AM1617" s="22"/>
      <c r="AN1617" s="22"/>
      <c r="AO1617" s="22"/>
      <c r="AP1617" s="22"/>
      <c r="AQ1617" s="22"/>
      <c r="AR1617" s="22"/>
      <c r="AS1617" s="22"/>
      <c r="AT1617" s="22"/>
      <c r="AU1617" s="22"/>
      <c r="AV1617" s="22"/>
      <c r="AW1617" s="22"/>
      <c r="AX1617" s="22"/>
      <c r="AY1617" s="22"/>
      <c r="AZ1617" s="22"/>
      <c r="BA1617" s="22"/>
      <c r="BB1617" s="22"/>
      <c r="BC1617" s="22"/>
    </row>
    <row r="1618" spans="1:55" s="23" customFormat="1" ht="15.75">
      <c r="A1618" s="7">
        <v>1552</v>
      </c>
      <c r="B1618" s="7">
        <v>88</v>
      </c>
      <c r="C1618" s="21">
        <v>43992</v>
      </c>
      <c r="D1618" s="5" t="s">
        <v>75</v>
      </c>
      <c r="E1618" s="13">
        <v>100000</v>
      </c>
      <c r="F1618" s="19" t="s">
        <v>9</v>
      </c>
      <c r="G1618" s="29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22"/>
      <c r="AH1618" s="22"/>
      <c r="AI1618" s="22"/>
      <c r="AJ1618" s="22"/>
      <c r="AK1618" s="22"/>
      <c r="AL1618" s="22"/>
      <c r="AM1618" s="22"/>
      <c r="AN1618" s="22"/>
      <c r="AO1618" s="22"/>
      <c r="AP1618" s="22"/>
      <c r="AQ1618" s="22"/>
      <c r="AR1618" s="22"/>
      <c r="AS1618" s="22"/>
      <c r="AT1618" s="22"/>
      <c r="AU1618" s="22"/>
      <c r="AV1618" s="22"/>
      <c r="AW1618" s="22"/>
      <c r="AX1618" s="22"/>
      <c r="AY1618" s="22"/>
      <c r="AZ1618" s="22"/>
      <c r="BA1618" s="22"/>
      <c r="BB1618" s="22"/>
      <c r="BC1618" s="22"/>
    </row>
    <row r="1619" spans="1:55" s="23" customFormat="1" ht="15.75">
      <c r="A1619" s="7">
        <v>1553</v>
      </c>
      <c r="B1619" s="7">
        <v>89</v>
      </c>
      <c r="C1619" s="21">
        <v>43992</v>
      </c>
      <c r="D1619" s="5" t="s">
        <v>123</v>
      </c>
      <c r="E1619" s="13">
        <v>158000</v>
      </c>
      <c r="F1619" s="19" t="s">
        <v>9</v>
      </c>
      <c r="G1619" s="29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22"/>
      <c r="AH1619" s="22"/>
      <c r="AI1619" s="22"/>
      <c r="AJ1619" s="22"/>
      <c r="AK1619" s="22"/>
      <c r="AL1619" s="22"/>
      <c r="AM1619" s="22"/>
      <c r="AN1619" s="22"/>
      <c r="AO1619" s="22"/>
      <c r="AP1619" s="22"/>
      <c r="AQ1619" s="22"/>
      <c r="AR1619" s="22"/>
      <c r="AS1619" s="22"/>
      <c r="AT1619" s="22"/>
      <c r="AU1619" s="22"/>
      <c r="AV1619" s="22"/>
      <c r="AW1619" s="22"/>
      <c r="AX1619" s="22"/>
      <c r="AY1619" s="22"/>
      <c r="AZ1619" s="22"/>
      <c r="BA1619" s="22"/>
      <c r="BB1619" s="22"/>
      <c r="BC1619" s="22"/>
    </row>
    <row r="1620" spans="1:55" s="23" customFormat="1" ht="15.75">
      <c r="A1620" s="7">
        <v>1554</v>
      </c>
      <c r="B1620" s="7">
        <v>90</v>
      </c>
      <c r="C1620" s="21">
        <v>43992</v>
      </c>
      <c r="D1620" s="5" t="s">
        <v>46</v>
      </c>
      <c r="E1620" s="13">
        <v>159210</v>
      </c>
      <c r="F1620" s="19" t="s">
        <v>9</v>
      </c>
      <c r="G1620" s="29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22"/>
      <c r="AH1620" s="22"/>
      <c r="AI1620" s="22"/>
      <c r="AJ1620" s="22"/>
      <c r="AK1620" s="22"/>
      <c r="AL1620" s="22"/>
      <c r="AM1620" s="22"/>
      <c r="AN1620" s="22"/>
      <c r="AO1620" s="22"/>
      <c r="AP1620" s="22"/>
      <c r="AQ1620" s="22"/>
      <c r="AR1620" s="22"/>
      <c r="AS1620" s="22"/>
      <c r="AT1620" s="22"/>
      <c r="AU1620" s="22"/>
      <c r="AV1620" s="22"/>
      <c r="AW1620" s="22"/>
      <c r="AX1620" s="22"/>
      <c r="AY1620" s="22"/>
      <c r="AZ1620" s="22"/>
      <c r="BA1620" s="22"/>
      <c r="BB1620" s="22"/>
      <c r="BC1620" s="22"/>
    </row>
    <row r="1621" spans="1:55" s="23" customFormat="1" ht="28.5">
      <c r="A1621" s="7">
        <v>1555</v>
      </c>
      <c r="B1621" s="7">
        <v>91</v>
      </c>
      <c r="C1621" s="21">
        <v>43992</v>
      </c>
      <c r="D1621" s="5" t="s">
        <v>145</v>
      </c>
      <c r="E1621" s="13">
        <v>163633.12</v>
      </c>
      <c r="F1621" s="19" t="s">
        <v>47</v>
      </c>
      <c r="G1621" s="29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  <c r="AH1621" s="22"/>
      <c r="AI1621" s="22"/>
      <c r="AJ1621" s="22"/>
      <c r="AK1621" s="22"/>
      <c r="AL1621" s="22"/>
      <c r="AM1621" s="22"/>
      <c r="AN1621" s="22"/>
      <c r="AO1621" s="22"/>
      <c r="AP1621" s="22"/>
      <c r="AQ1621" s="22"/>
      <c r="AR1621" s="22"/>
      <c r="AS1621" s="22"/>
      <c r="AT1621" s="22"/>
      <c r="AU1621" s="22"/>
      <c r="AV1621" s="22"/>
      <c r="AW1621" s="22"/>
      <c r="AX1621" s="22"/>
      <c r="AY1621" s="22"/>
      <c r="AZ1621" s="22"/>
      <c r="BA1621" s="22"/>
      <c r="BB1621" s="22"/>
      <c r="BC1621" s="22"/>
    </row>
    <row r="1622" spans="1:55" s="23" customFormat="1" ht="25.5">
      <c r="A1622" s="7">
        <v>1556</v>
      </c>
      <c r="B1622" s="7">
        <v>92</v>
      </c>
      <c r="C1622" s="21">
        <v>43992</v>
      </c>
      <c r="D1622" s="5" t="s">
        <v>305</v>
      </c>
      <c r="E1622" s="13">
        <v>75509.45</v>
      </c>
      <c r="F1622" s="19" t="s">
        <v>47</v>
      </c>
      <c r="G1622" s="29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22"/>
      <c r="AH1622" s="22"/>
      <c r="AI1622" s="22"/>
      <c r="AJ1622" s="22"/>
      <c r="AK1622" s="22"/>
      <c r="AL1622" s="22"/>
      <c r="AM1622" s="22"/>
      <c r="AN1622" s="22"/>
      <c r="AO1622" s="22"/>
      <c r="AP1622" s="22"/>
      <c r="AQ1622" s="22"/>
      <c r="AR1622" s="22"/>
      <c r="AS1622" s="22"/>
      <c r="AT1622" s="22"/>
      <c r="AU1622" s="22"/>
      <c r="AV1622" s="22"/>
      <c r="AW1622" s="22"/>
      <c r="AX1622" s="22"/>
      <c r="AY1622" s="22"/>
      <c r="AZ1622" s="22"/>
      <c r="BA1622" s="22"/>
      <c r="BB1622" s="22"/>
      <c r="BC1622" s="22"/>
    </row>
    <row r="1623" spans="1:55" s="23" customFormat="1" ht="25.5">
      <c r="A1623" s="7">
        <v>1557</v>
      </c>
      <c r="B1623" s="7">
        <v>93</v>
      </c>
      <c r="C1623" s="21">
        <v>43992</v>
      </c>
      <c r="D1623" s="5" t="s">
        <v>306</v>
      </c>
      <c r="E1623" s="13">
        <v>26401.23</v>
      </c>
      <c r="F1623" s="19" t="s">
        <v>47</v>
      </c>
      <c r="G1623" s="29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  <c r="AH1623" s="22"/>
      <c r="AI1623" s="22"/>
      <c r="AJ1623" s="22"/>
      <c r="AK1623" s="22"/>
      <c r="AL1623" s="22"/>
      <c r="AM1623" s="22"/>
      <c r="AN1623" s="22"/>
      <c r="AO1623" s="22"/>
      <c r="AP1623" s="22"/>
      <c r="AQ1623" s="22"/>
      <c r="AR1623" s="22"/>
      <c r="AS1623" s="22"/>
      <c r="AT1623" s="22"/>
      <c r="AU1623" s="22"/>
      <c r="AV1623" s="22"/>
      <c r="AW1623" s="22"/>
      <c r="AX1623" s="22"/>
      <c r="AY1623" s="22"/>
      <c r="AZ1623" s="22"/>
      <c r="BA1623" s="22"/>
      <c r="BB1623" s="22"/>
      <c r="BC1623" s="22"/>
    </row>
    <row r="1624" spans="1:55" s="23" customFormat="1" ht="25.5">
      <c r="A1624" s="7">
        <v>1558</v>
      </c>
      <c r="B1624" s="7">
        <v>94</v>
      </c>
      <c r="C1624" s="21">
        <v>43992</v>
      </c>
      <c r="D1624" s="5" t="s">
        <v>307</v>
      </c>
      <c r="E1624" s="13">
        <v>24271.36</v>
      </c>
      <c r="F1624" s="19" t="s">
        <v>47</v>
      </c>
      <c r="G1624" s="29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  <c r="AH1624" s="22"/>
      <c r="AI1624" s="22"/>
      <c r="AJ1624" s="22"/>
      <c r="AK1624" s="22"/>
      <c r="AL1624" s="22"/>
      <c r="AM1624" s="22"/>
      <c r="AN1624" s="22"/>
      <c r="AO1624" s="22"/>
      <c r="AP1624" s="22"/>
      <c r="AQ1624" s="22"/>
      <c r="AR1624" s="22"/>
      <c r="AS1624" s="22"/>
      <c r="AT1624" s="22"/>
      <c r="AU1624" s="22"/>
      <c r="AV1624" s="22"/>
      <c r="AW1624" s="22"/>
      <c r="AX1624" s="22"/>
      <c r="AY1624" s="22"/>
      <c r="AZ1624" s="22"/>
      <c r="BA1624" s="22"/>
      <c r="BB1624" s="22"/>
      <c r="BC1624" s="22"/>
    </row>
    <row r="1625" spans="1:55" s="23" customFormat="1" ht="42.75">
      <c r="A1625" s="7">
        <v>1559</v>
      </c>
      <c r="B1625" s="7">
        <v>95</v>
      </c>
      <c r="C1625" s="21">
        <v>43992</v>
      </c>
      <c r="D1625" s="5" t="s">
        <v>283</v>
      </c>
      <c r="E1625" s="13">
        <v>198935.74</v>
      </c>
      <c r="F1625" s="19" t="s">
        <v>47</v>
      </c>
      <c r="G1625" s="29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22"/>
      <c r="AH1625" s="22"/>
      <c r="AI1625" s="22"/>
      <c r="AJ1625" s="22"/>
      <c r="AK1625" s="22"/>
      <c r="AL1625" s="22"/>
      <c r="AM1625" s="22"/>
      <c r="AN1625" s="22"/>
      <c r="AO1625" s="22"/>
      <c r="AP1625" s="22"/>
      <c r="AQ1625" s="22"/>
      <c r="AR1625" s="22"/>
      <c r="AS1625" s="22"/>
      <c r="AT1625" s="22"/>
      <c r="AU1625" s="22"/>
      <c r="AV1625" s="22"/>
      <c r="AW1625" s="22"/>
      <c r="AX1625" s="22"/>
      <c r="AY1625" s="22"/>
      <c r="AZ1625" s="22"/>
      <c r="BA1625" s="22"/>
      <c r="BB1625" s="22"/>
      <c r="BC1625" s="22"/>
    </row>
    <row r="1626" spans="1:55" s="23" customFormat="1" ht="25.5">
      <c r="A1626" s="7">
        <v>1560</v>
      </c>
      <c r="B1626" s="7">
        <v>96</v>
      </c>
      <c r="C1626" s="21">
        <v>43992</v>
      </c>
      <c r="D1626" s="5" t="s">
        <v>92</v>
      </c>
      <c r="E1626" s="13">
        <v>10111.88</v>
      </c>
      <c r="F1626" s="19" t="s">
        <v>47</v>
      </c>
      <c r="G1626" s="29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22"/>
      <c r="AH1626" s="22"/>
      <c r="AI1626" s="22"/>
      <c r="AJ1626" s="22"/>
      <c r="AK1626" s="22"/>
      <c r="AL1626" s="22"/>
      <c r="AM1626" s="22"/>
      <c r="AN1626" s="22"/>
      <c r="AO1626" s="22"/>
      <c r="AP1626" s="22"/>
      <c r="AQ1626" s="22"/>
      <c r="AR1626" s="22"/>
      <c r="AS1626" s="22"/>
      <c r="AT1626" s="22"/>
      <c r="AU1626" s="22"/>
      <c r="AV1626" s="22"/>
      <c r="AW1626" s="22"/>
      <c r="AX1626" s="22"/>
      <c r="AY1626" s="22"/>
      <c r="AZ1626" s="22"/>
      <c r="BA1626" s="22"/>
      <c r="BB1626" s="22"/>
      <c r="BC1626" s="22"/>
    </row>
    <row r="1627" spans="1:55" s="23" customFormat="1" ht="25.5">
      <c r="A1627" s="7">
        <v>1561</v>
      </c>
      <c r="B1627" s="7">
        <v>97</v>
      </c>
      <c r="C1627" s="21">
        <v>43992</v>
      </c>
      <c r="D1627" s="5" t="s">
        <v>284</v>
      </c>
      <c r="E1627" s="13">
        <v>9365.43</v>
      </c>
      <c r="F1627" s="19" t="s">
        <v>47</v>
      </c>
      <c r="G1627" s="29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22"/>
      <c r="AH1627" s="22"/>
      <c r="AI1627" s="22"/>
      <c r="AJ1627" s="22"/>
      <c r="AK1627" s="22"/>
      <c r="AL1627" s="22"/>
      <c r="AM1627" s="22"/>
      <c r="AN1627" s="22"/>
      <c r="AO1627" s="22"/>
      <c r="AP1627" s="22"/>
      <c r="AQ1627" s="22"/>
      <c r="AR1627" s="22"/>
      <c r="AS1627" s="22"/>
      <c r="AT1627" s="22"/>
      <c r="AU1627" s="22"/>
      <c r="AV1627" s="22"/>
      <c r="AW1627" s="22"/>
      <c r="AX1627" s="22"/>
      <c r="AY1627" s="22"/>
      <c r="AZ1627" s="22"/>
      <c r="BA1627" s="22"/>
      <c r="BB1627" s="22"/>
      <c r="BC1627" s="22"/>
    </row>
    <row r="1628" spans="1:55" s="23" customFormat="1" ht="25.5">
      <c r="A1628" s="7">
        <v>1562</v>
      </c>
      <c r="B1628" s="7">
        <v>98</v>
      </c>
      <c r="C1628" s="21">
        <v>43992</v>
      </c>
      <c r="D1628" s="5" t="s">
        <v>285</v>
      </c>
      <c r="E1628" s="13">
        <v>17469.52</v>
      </c>
      <c r="F1628" s="19" t="s">
        <v>47</v>
      </c>
      <c r="G1628" s="29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22"/>
      <c r="AH1628" s="22"/>
      <c r="AI1628" s="22"/>
      <c r="AJ1628" s="22"/>
      <c r="AK1628" s="22"/>
      <c r="AL1628" s="22"/>
      <c r="AM1628" s="22"/>
      <c r="AN1628" s="22"/>
      <c r="AO1628" s="22"/>
      <c r="AP1628" s="22"/>
      <c r="AQ1628" s="22"/>
      <c r="AR1628" s="22"/>
      <c r="AS1628" s="22"/>
      <c r="AT1628" s="22"/>
      <c r="AU1628" s="22"/>
      <c r="AV1628" s="22"/>
      <c r="AW1628" s="22"/>
      <c r="AX1628" s="22"/>
      <c r="AY1628" s="22"/>
      <c r="AZ1628" s="22"/>
      <c r="BA1628" s="22"/>
      <c r="BB1628" s="22"/>
      <c r="BC1628" s="22"/>
    </row>
    <row r="1629" spans="1:55" s="23" customFormat="1" ht="25.5">
      <c r="A1629" s="7">
        <v>1563</v>
      </c>
      <c r="B1629" s="7">
        <v>99</v>
      </c>
      <c r="C1629" s="21">
        <v>43992</v>
      </c>
      <c r="D1629" s="5" t="s">
        <v>286</v>
      </c>
      <c r="E1629" s="13">
        <v>44416.22</v>
      </c>
      <c r="F1629" s="19" t="s">
        <v>47</v>
      </c>
      <c r="G1629" s="29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22"/>
      <c r="AQ1629" s="22"/>
      <c r="AR1629" s="22"/>
      <c r="AS1629" s="22"/>
      <c r="AT1629" s="22"/>
      <c r="AU1629" s="22"/>
      <c r="AV1629" s="22"/>
      <c r="AW1629" s="22"/>
      <c r="AX1629" s="22"/>
      <c r="AY1629" s="22"/>
      <c r="AZ1629" s="22"/>
      <c r="BA1629" s="22"/>
      <c r="BB1629" s="22"/>
      <c r="BC1629" s="22"/>
    </row>
    <row r="1630" spans="1:55" s="23" customFormat="1" ht="25.5">
      <c r="A1630" s="7">
        <v>1564</v>
      </c>
      <c r="B1630" s="7">
        <v>100</v>
      </c>
      <c r="C1630" s="21">
        <v>43992</v>
      </c>
      <c r="D1630" s="5" t="s">
        <v>287</v>
      </c>
      <c r="E1630" s="13">
        <v>13573.79</v>
      </c>
      <c r="F1630" s="19" t="s">
        <v>47</v>
      </c>
      <c r="G1630" s="29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  <c r="AH1630" s="22"/>
      <c r="AI1630" s="22"/>
      <c r="AJ1630" s="22"/>
      <c r="AK1630" s="22"/>
      <c r="AL1630" s="22"/>
      <c r="AM1630" s="22"/>
      <c r="AN1630" s="22"/>
      <c r="AO1630" s="22"/>
      <c r="AP1630" s="22"/>
      <c r="AQ1630" s="22"/>
      <c r="AR1630" s="22"/>
      <c r="AS1630" s="22"/>
      <c r="AT1630" s="22"/>
      <c r="AU1630" s="22"/>
      <c r="AV1630" s="22"/>
      <c r="AW1630" s="22"/>
      <c r="AX1630" s="22"/>
      <c r="AY1630" s="22"/>
      <c r="AZ1630" s="22"/>
      <c r="BA1630" s="22"/>
      <c r="BB1630" s="22"/>
      <c r="BC1630" s="22"/>
    </row>
    <row r="1631" spans="1:55" s="23" customFormat="1" ht="25.5">
      <c r="A1631" s="7">
        <v>1565</v>
      </c>
      <c r="B1631" s="7">
        <v>101</v>
      </c>
      <c r="C1631" s="21">
        <v>43992</v>
      </c>
      <c r="D1631" s="5" t="s">
        <v>290</v>
      </c>
      <c r="E1631" s="13">
        <v>15568.75</v>
      </c>
      <c r="F1631" s="19" t="s">
        <v>47</v>
      </c>
      <c r="G1631" s="29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22"/>
      <c r="AH1631" s="22"/>
      <c r="AI1631" s="22"/>
      <c r="AJ1631" s="22"/>
      <c r="AK1631" s="22"/>
      <c r="AL1631" s="22"/>
      <c r="AM1631" s="22"/>
      <c r="AN1631" s="22"/>
      <c r="AO1631" s="22"/>
      <c r="AP1631" s="22"/>
      <c r="AQ1631" s="22"/>
      <c r="AR1631" s="22"/>
      <c r="AS1631" s="22"/>
      <c r="AT1631" s="22"/>
      <c r="AU1631" s="22"/>
      <c r="AV1631" s="22"/>
      <c r="AW1631" s="22"/>
      <c r="AX1631" s="22"/>
      <c r="AY1631" s="22"/>
      <c r="AZ1631" s="22"/>
      <c r="BA1631" s="22"/>
      <c r="BB1631" s="22"/>
      <c r="BC1631" s="22"/>
    </row>
    <row r="1632" spans="1:55" s="23" customFormat="1" ht="25.5">
      <c r="A1632" s="7">
        <v>1566</v>
      </c>
      <c r="B1632" s="7">
        <v>102</v>
      </c>
      <c r="C1632" s="21">
        <v>43992</v>
      </c>
      <c r="D1632" s="5" t="s">
        <v>291</v>
      </c>
      <c r="E1632" s="13">
        <v>5649.86</v>
      </c>
      <c r="F1632" s="19" t="s">
        <v>47</v>
      </c>
      <c r="G1632" s="29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2"/>
      <c r="AP1632" s="22"/>
      <c r="AQ1632" s="22"/>
      <c r="AR1632" s="22"/>
      <c r="AS1632" s="22"/>
      <c r="AT1632" s="22"/>
      <c r="AU1632" s="22"/>
      <c r="AV1632" s="22"/>
      <c r="AW1632" s="22"/>
      <c r="AX1632" s="22"/>
      <c r="AY1632" s="22"/>
      <c r="AZ1632" s="22"/>
      <c r="BA1632" s="22"/>
      <c r="BB1632" s="22"/>
      <c r="BC1632" s="22"/>
    </row>
    <row r="1633" spans="1:55" s="23" customFormat="1" ht="25.5">
      <c r="A1633" s="7">
        <v>1567</v>
      </c>
      <c r="B1633" s="7">
        <v>103</v>
      </c>
      <c r="C1633" s="21">
        <v>43992</v>
      </c>
      <c r="D1633" s="5" t="s">
        <v>292</v>
      </c>
      <c r="E1633" s="13">
        <v>25409.15</v>
      </c>
      <c r="F1633" s="19" t="s">
        <v>47</v>
      </c>
      <c r="G1633" s="29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2"/>
      <c r="AP1633" s="22"/>
      <c r="AQ1633" s="22"/>
      <c r="AR1633" s="22"/>
      <c r="AS1633" s="22"/>
      <c r="AT1633" s="22"/>
      <c r="AU1633" s="22"/>
      <c r="AV1633" s="22"/>
      <c r="AW1633" s="22"/>
      <c r="AX1633" s="22"/>
      <c r="AY1633" s="22"/>
      <c r="AZ1633" s="22"/>
      <c r="BA1633" s="22"/>
      <c r="BB1633" s="22"/>
      <c r="BC1633" s="22"/>
    </row>
    <row r="1634" spans="1:55" s="23" customFormat="1" ht="25.5">
      <c r="A1634" s="7">
        <v>1568</v>
      </c>
      <c r="B1634" s="7">
        <v>104</v>
      </c>
      <c r="C1634" s="21">
        <v>43992</v>
      </c>
      <c r="D1634" s="5" t="s">
        <v>13</v>
      </c>
      <c r="E1634" s="13">
        <v>48987.89</v>
      </c>
      <c r="F1634" s="19" t="s">
        <v>47</v>
      </c>
      <c r="G1634" s="29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22"/>
      <c r="AH1634" s="22"/>
      <c r="AI1634" s="22"/>
      <c r="AJ1634" s="22"/>
      <c r="AK1634" s="22"/>
      <c r="AL1634" s="22"/>
      <c r="AM1634" s="22"/>
      <c r="AN1634" s="22"/>
      <c r="AO1634" s="22"/>
      <c r="AP1634" s="22"/>
      <c r="AQ1634" s="22"/>
      <c r="AR1634" s="22"/>
      <c r="AS1634" s="22"/>
      <c r="AT1634" s="22"/>
      <c r="AU1634" s="22"/>
      <c r="AV1634" s="22"/>
      <c r="AW1634" s="22"/>
      <c r="AX1634" s="22"/>
      <c r="AY1634" s="22"/>
      <c r="AZ1634" s="22"/>
      <c r="BA1634" s="22"/>
      <c r="BB1634" s="22"/>
      <c r="BC1634" s="22"/>
    </row>
    <row r="1635" spans="1:55" s="23" customFormat="1" ht="25.5">
      <c r="A1635" s="7">
        <v>1569</v>
      </c>
      <c r="B1635" s="7">
        <v>105</v>
      </c>
      <c r="C1635" s="21">
        <v>43992</v>
      </c>
      <c r="D1635" s="5" t="s">
        <v>13</v>
      </c>
      <c r="E1635" s="13">
        <v>9030.36</v>
      </c>
      <c r="F1635" s="19" t="s">
        <v>50</v>
      </c>
      <c r="G1635" s="29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22"/>
      <c r="AH1635" s="22"/>
      <c r="AI1635" s="22"/>
      <c r="AJ1635" s="22"/>
      <c r="AK1635" s="22"/>
      <c r="AL1635" s="22"/>
      <c r="AM1635" s="22"/>
      <c r="AN1635" s="22"/>
      <c r="AO1635" s="22"/>
      <c r="AP1635" s="22"/>
      <c r="AQ1635" s="22"/>
      <c r="AR1635" s="22"/>
      <c r="AS1635" s="22"/>
      <c r="AT1635" s="22"/>
      <c r="AU1635" s="22"/>
      <c r="AV1635" s="22"/>
      <c r="AW1635" s="22"/>
      <c r="AX1635" s="22"/>
      <c r="AY1635" s="22"/>
      <c r="AZ1635" s="22"/>
      <c r="BA1635" s="22"/>
      <c r="BB1635" s="22"/>
      <c r="BC1635" s="22"/>
    </row>
    <row r="1636" spans="1:55" s="23" customFormat="1" ht="25.5">
      <c r="A1636" s="7">
        <v>1570</v>
      </c>
      <c r="B1636" s="7">
        <v>106</v>
      </c>
      <c r="C1636" s="21">
        <v>43992</v>
      </c>
      <c r="D1636" s="5" t="s">
        <v>305</v>
      </c>
      <c r="E1636" s="13">
        <v>14679.93</v>
      </c>
      <c r="F1636" s="19" t="s">
        <v>50</v>
      </c>
      <c r="G1636" s="29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22"/>
      <c r="AH1636" s="22"/>
      <c r="AI1636" s="22"/>
      <c r="AJ1636" s="22"/>
      <c r="AK1636" s="22"/>
      <c r="AL1636" s="22"/>
      <c r="AM1636" s="22"/>
      <c r="AN1636" s="22"/>
      <c r="AO1636" s="22"/>
      <c r="AP1636" s="22"/>
      <c r="AQ1636" s="22"/>
      <c r="AR1636" s="22"/>
      <c r="AS1636" s="22"/>
      <c r="AT1636" s="22"/>
      <c r="AU1636" s="22"/>
      <c r="AV1636" s="22"/>
      <c r="AW1636" s="22"/>
      <c r="AX1636" s="22"/>
      <c r="AY1636" s="22"/>
      <c r="AZ1636" s="22"/>
      <c r="BA1636" s="22"/>
      <c r="BB1636" s="22"/>
      <c r="BC1636" s="22"/>
    </row>
    <row r="1637" spans="1:55" s="23" customFormat="1" ht="25.5">
      <c r="A1637" s="7">
        <v>1571</v>
      </c>
      <c r="B1637" s="7">
        <v>107</v>
      </c>
      <c r="C1637" s="21">
        <v>43992</v>
      </c>
      <c r="D1637" s="5" t="s">
        <v>306</v>
      </c>
      <c r="E1637" s="13">
        <v>5132.71</v>
      </c>
      <c r="F1637" s="19" t="s">
        <v>50</v>
      </c>
      <c r="G1637" s="29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22"/>
      <c r="AH1637" s="22"/>
      <c r="AI1637" s="22"/>
      <c r="AJ1637" s="22"/>
      <c r="AK1637" s="22"/>
      <c r="AL1637" s="22"/>
      <c r="AM1637" s="22"/>
      <c r="AN1637" s="22"/>
      <c r="AO1637" s="22"/>
      <c r="AP1637" s="22"/>
      <c r="AQ1637" s="22"/>
      <c r="AR1637" s="22"/>
      <c r="AS1637" s="22"/>
      <c r="AT1637" s="22"/>
      <c r="AU1637" s="22"/>
      <c r="AV1637" s="22"/>
      <c r="AW1637" s="22"/>
      <c r="AX1637" s="22"/>
      <c r="AY1637" s="22"/>
      <c r="AZ1637" s="22"/>
      <c r="BA1637" s="22"/>
      <c r="BB1637" s="22"/>
      <c r="BC1637" s="22"/>
    </row>
    <row r="1638" spans="1:55" s="23" customFormat="1" ht="25.5">
      <c r="A1638" s="7">
        <v>1572</v>
      </c>
      <c r="B1638" s="7">
        <v>108</v>
      </c>
      <c r="C1638" s="21">
        <v>43992</v>
      </c>
      <c r="D1638" s="5" t="s">
        <v>307</v>
      </c>
      <c r="E1638" s="13">
        <v>4718.64</v>
      </c>
      <c r="F1638" s="19" t="s">
        <v>50</v>
      </c>
      <c r="G1638" s="29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2"/>
      <c r="AP1638" s="22"/>
      <c r="AQ1638" s="22"/>
      <c r="AR1638" s="22"/>
      <c r="AS1638" s="22"/>
      <c r="AT1638" s="22"/>
      <c r="AU1638" s="22"/>
      <c r="AV1638" s="22"/>
      <c r="AW1638" s="22"/>
      <c r="AX1638" s="22"/>
      <c r="AY1638" s="22"/>
      <c r="AZ1638" s="22"/>
      <c r="BA1638" s="22"/>
      <c r="BB1638" s="22"/>
      <c r="BC1638" s="22"/>
    </row>
    <row r="1639" spans="1:55" s="23" customFormat="1" ht="42.75">
      <c r="A1639" s="7">
        <v>1573</v>
      </c>
      <c r="B1639" s="7">
        <v>109</v>
      </c>
      <c r="C1639" s="21">
        <v>43992</v>
      </c>
      <c r="D1639" s="5" t="s">
        <v>283</v>
      </c>
      <c r="E1639" s="13">
        <v>38675.45</v>
      </c>
      <c r="F1639" s="19" t="s">
        <v>50</v>
      </c>
      <c r="G1639" s="29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  <c r="AH1639" s="22"/>
      <c r="AI1639" s="22"/>
      <c r="AJ1639" s="22"/>
      <c r="AK1639" s="22"/>
      <c r="AL1639" s="22"/>
      <c r="AM1639" s="22"/>
      <c r="AN1639" s="22"/>
      <c r="AO1639" s="22"/>
      <c r="AP1639" s="22"/>
      <c r="AQ1639" s="22"/>
      <c r="AR1639" s="22"/>
      <c r="AS1639" s="22"/>
      <c r="AT1639" s="22"/>
      <c r="AU1639" s="22"/>
      <c r="AV1639" s="22"/>
      <c r="AW1639" s="22"/>
      <c r="AX1639" s="22"/>
      <c r="AY1639" s="22"/>
      <c r="AZ1639" s="22"/>
      <c r="BA1639" s="22"/>
      <c r="BB1639" s="22"/>
      <c r="BC1639" s="22"/>
    </row>
    <row r="1640" spans="1:55" s="23" customFormat="1" ht="25.5">
      <c r="A1640" s="7">
        <v>1574</v>
      </c>
      <c r="B1640" s="7">
        <v>110</v>
      </c>
      <c r="C1640" s="21">
        <v>43992</v>
      </c>
      <c r="D1640" s="5" t="s">
        <v>92</v>
      </c>
      <c r="E1640" s="13">
        <v>1965.87</v>
      </c>
      <c r="F1640" s="19" t="s">
        <v>50</v>
      </c>
      <c r="G1640" s="29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  <c r="AH1640" s="22"/>
      <c r="AI1640" s="22"/>
      <c r="AJ1640" s="22"/>
      <c r="AK1640" s="22"/>
      <c r="AL1640" s="22"/>
      <c r="AM1640" s="22"/>
      <c r="AN1640" s="22"/>
      <c r="AO1640" s="22"/>
      <c r="AP1640" s="22"/>
      <c r="AQ1640" s="22"/>
      <c r="AR1640" s="22"/>
      <c r="AS1640" s="22"/>
      <c r="AT1640" s="22"/>
      <c r="AU1640" s="22"/>
      <c r="AV1640" s="22"/>
      <c r="AW1640" s="22"/>
      <c r="AX1640" s="22"/>
      <c r="AY1640" s="22"/>
      <c r="AZ1640" s="22"/>
      <c r="BA1640" s="22"/>
      <c r="BB1640" s="22"/>
      <c r="BC1640" s="22"/>
    </row>
    <row r="1641" spans="1:55" s="23" customFormat="1" ht="25.5">
      <c r="A1641" s="7">
        <v>1575</v>
      </c>
      <c r="B1641" s="7">
        <v>111</v>
      </c>
      <c r="C1641" s="21">
        <v>43992</v>
      </c>
      <c r="D1641" s="5" t="s">
        <v>284</v>
      </c>
      <c r="E1641" s="13">
        <v>1820.75</v>
      </c>
      <c r="F1641" s="19" t="s">
        <v>50</v>
      </c>
      <c r="G1641" s="29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  <c r="AH1641" s="22"/>
      <c r="AI1641" s="22"/>
      <c r="AJ1641" s="22"/>
      <c r="AK1641" s="22"/>
      <c r="AL1641" s="22"/>
      <c r="AM1641" s="22"/>
      <c r="AN1641" s="22"/>
      <c r="AO1641" s="22"/>
      <c r="AP1641" s="22"/>
      <c r="AQ1641" s="22"/>
      <c r="AR1641" s="22"/>
      <c r="AS1641" s="22"/>
      <c r="AT1641" s="22"/>
      <c r="AU1641" s="22"/>
      <c r="AV1641" s="22"/>
      <c r="AW1641" s="22"/>
      <c r="AX1641" s="22"/>
      <c r="AY1641" s="22"/>
      <c r="AZ1641" s="22"/>
      <c r="BA1641" s="22"/>
      <c r="BB1641" s="22"/>
      <c r="BC1641" s="22"/>
    </row>
    <row r="1642" spans="1:55" s="23" customFormat="1" ht="25.5">
      <c r="A1642" s="7">
        <v>1576</v>
      </c>
      <c r="B1642" s="7">
        <v>112</v>
      </c>
      <c r="C1642" s="21">
        <v>43992</v>
      </c>
      <c r="D1642" s="5" t="s">
        <v>285</v>
      </c>
      <c r="E1642" s="13">
        <v>3396.28</v>
      </c>
      <c r="F1642" s="19" t="s">
        <v>50</v>
      </c>
      <c r="G1642" s="29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22"/>
      <c r="AH1642" s="22"/>
      <c r="AI1642" s="22"/>
      <c r="AJ1642" s="22"/>
      <c r="AK1642" s="22"/>
      <c r="AL1642" s="22"/>
      <c r="AM1642" s="22"/>
      <c r="AN1642" s="22"/>
      <c r="AO1642" s="22"/>
      <c r="AP1642" s="22"/>
      <c r="AQ1642" s="22"/>
      <c r="AR1642" s="22"/>
      <c r="AS1642" s="22"/>
      <c r="AT1642" s="22"/>
      <c r="AU1642" s="22"/>
      <c r="AV1642" s="22"/>
      <c r="AW1642" s="22"/>
      <c r="AX1642" s="22"/>
      <c r="AY1642" s="22"/>
      <c r="AZ1642" s="22"/>
      <c r="BA1642" s="22"/>
      <c r="BB1642" s="22"/>
      <c r="BC1642" s="22"/>
    </row>
    <row r="1643" spans="1:55" s="23" customFormat="1" ht="25.5">
      <c r="A1643" s="7">
        <v>1577</v>
      </c>
      <c r="B1643" s="7">
        <v>113</v>
      </c>
      <c r="C1643" s="21">
        <v>43992</v>
      </c>
      <c r="D1643" s="5" t="s">
        <v>286</v>
      </c>
      <c r="E1643" s="13">
        <v>8635.03</v>
      </c>
      <c r="F1643" s="19" t="s">
        <v>50</v>
      </c>
      <c r="G1643" s="29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22"/>
      <c r="AH1643" s="22"/>
      <c r="AI1643" s="22"/>
      <c r="AJ1643" s="22"/>
      <c r="AK1643" s="22"/>
      <c r="AL1643" s="22"/>
      <c r="AM1643" s="22"/>
      <c r="AN1643" s="22"/>
      <c r="AO1643" s="22"/>
      <c r="AP1643" s="22"/>
      <c r="AQ1643" s="22"/>
      <c r="AR1643" s="22"/>
      <c r="AS1643" s="22"/>
      <c r="AT1643" s="22"/>
      <c r="AU1643" s="22"/>
      <c r="AV1643" s="22"/>
      <c r="AW1643" s="22"/>
      <c r="AX1643" s="22"/>
      <c r="AY1643" s="22"/>
      <c r="AZ1643" s="22"/>
      <c r="BA1643" s="22"/>
      <c r="BB1643" s="22"/>
      <c r="BC1643" s="22"/>
    </row>
    <row r="1644" spans="1:55" s="23" customFormat="1" ht="25.5">
      <c r="A1644" s="7">
        <v>1578</v>
      </c>
      <c r="B1644" s="7">
        <v>114</v>
      </c>
      <c r="C1644" s="21">
        <v>43992</v>
      </c>
      <c r="D1644" s="5" t="s">
        <v>287</v>
      </c>
      <c r="E1644" s="13">
        <v>2638.91</v>
      </c>
      <c r="F1644" s="19" t="s">
        <v>50</v>
      </c>
      <c r="G1644" s="29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22"/>
      <c r="AH1644" s="22"/>
      <c r="AI1644" s="22"/>
      <c r="AJ1644" s="22"/>
      <c r="AK1644" s="22"/>
      <c r="AL1644" s="22"/>
      <c r="AM1644" s="22"/>
      <c r="AN1644" s="22"/>
      <c r="AO1644" s="22"/>
      <c r="AP1644" s="22"/>
      <c r="AQ1644" s="22"/>
      <c r="AR1644" s="22"/>
      <c r="AS1644" s="22"/>
      <c r="AT1644" s="22"/>
      <c r="AU1644" s="22"/>
      <c r="AV1644" s="22"/>
      <c r="AW1644" s="22"/>
      <c r="AX1644" s="22"/>
      <c r="AY1644" s="22"/>
      <c r="AZ1644" s="22"/>
      <c r="BA1644" s="22"/>
      <c r="BB1644" s="22"/>
      <c r="BC1644" s="22"/>
    </row>
    <row r="1645" spans="1:55" s="23" customFormat="1" ht="25.5">
      <c r="A1645" s="7">
        <v>1579</v>
      </c>
      <c r="B1645" s="7">
        <v>115</v>
      </c>
      <c r="C1645" s="21">
        <v>43992</v>
      </c>
      <c r="D1645" s="5" t="s">
        <v>290</v>
      </c>
      <c r="E1645" s="13">
        <v>3026.75</v>
      </c>
      <c r="F1645" s="19" t="s">
        <v>50</v>
      </c>
      <c r="G1645" s="29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22"/>
      <c r="AH1645" s="22"/>
      <c r="AI1645" s="22"/>
      <c r="AJ1645" s="22"/>
      <c r="AK1645" s="22"/>
      <c r="AL1645" s="22"/>
      <c r="AM1645" s="22"/>
      <c r="AN1645" s="22"/>
      <c r="AO1645" s="22"/>
      <c r="AP1645" s="22"/>
      <c r="AQ1645" s="22"/>
      <c r="AR1645" s="22"/>
      <c r="AS1645" s="22"/>
      <c r="AT1645" s="22"/>
      <c r="AU1645" s="22"/>
      <c r="AV1645" s="22"/>
      <c r="AW1645" s="22"/>
      <c r="AX1645" s="22"/>
      <c r="AY1645" s="22"/>
      <c r="AZ1645" s="22"/>
      <c r="BA1645" s="22"/>
      <c r="BB1645" s="22"/>
      <c r="BC1645" s="22"/>
    </row>
    <row r="1646" spans="1:55" s="23" customFormat="1" ht="25.5">
      <c r="A1646" s="7">
        <v>1580</v>
      </c>
      <c r="B1646" s="7">
        <v>116</v>
      </c>
      <c r="C1646" s="21">
        <v>43992</v>
      </c>
      <c r="D1646" s="5" t="s">
        <v>291</v>
      </c>
      <c r="E1646" s="13">
        <v>1098.4</v>
      </c>
      <c r="F1646" s="19" t="s">
        <v>50</v>
      </c>
      <c r="G1646" s="29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22"/>
      <c r="AH1646" s="22"/>
      <c r="AI1646" s="22"/>
      <c r="AJ1646" s="22"/>
      <c r="AK1646" s="22"/>
      <c r="AL1646" s="22"/>
      <c r="AM1646" s="22"/>
      <c r="AN1646" s="22"/>
      <c r="AO1646" s="22"/>
      <c r="AP1646" s="22"/>
      <c r="AQ1646" s="22"/>
      <c r="AR1646" s="22"/>
      <c r="AS1646" s="22"/>
      <c r="AT1646" s="22"/>
      <c r="AU1646" s="22"/>
      <c r="AV1646" s="22"/>
      <c r="AW1646" s="22"/>
      <c r="AX1646" s="22"/>
      <c r="AY1646" s="22"/>
      <c r="AZ1646" s="22"/>
      <c r="BA1646" s="22"/>
      <c r="BB1646" s="22"/>
      <c r="BC1646" s="22"/>
    </row>
    <row r="1647" spans="1:55" s="23" customFormat="1" ht="25.5">
      <c r="A1647" s="7">
        <v>1581</v>
      </c>
      <c r="B1647" s="7">
        <v>117</v>
      </c>
      <c r="C1647" s="21">
        <v>43992</v>
      </c>
      <c r="D1647" s="5" t="s">
        <v>292</v>
      </c>
      <c r="E1647" s="13">
        <v>4939.85</v>
      </c>
      <c r="F1647" s="19" t="s">
        <v>50</v>
      </c>
      <c r="G1647" s="29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22"/>
      <c r="AH1647" s="22"/>
      <c r="AI1647" s="22"/>
      <c r="AJ1647" s="22"/>
      <c r="AK1647" s="22"/>
      <c r="AL1647" s="22"/>
      <c r="AM1647" s="22"/>
      <c r="AN1647" s="22"/>
      <c r="AO1647" s="22"/>
      <c r="AP1647" s="22"/>
      <c r="AQ1647" s="22"/>
      <c r="AR1647" s="22"/>
      <c r="AS1647" s="22"/>
      <c r="AT1647" s="22"/>
      <c r="AU1647" s="22"/>
      <c r="AV1647" s="22"/>
      <c r="AW1647" s="22"/>
      <c r="AX1647" s="22"/>
      <c r="AY1647" s="22"/>
      <c r="AZ1647" s="22"/>
      <c r="BA1647" s="22"/>
      <c r="BB1647" s="22"/>
      <c r="BC1647" s="22"/>
    </row>
    <row r="1648" spans="1:55" s="23" customFormat="1" ht="28.5">
      <c r="A1648" s="7">
        <v>1582</v>
      </c>
      <c r="B1648" s="7">
        <v>118</v>
      </c>
      <c r="C1648" s="21">
        <v>43992</v>
      </c>
      <c r="D1648" s="5" t="s">
        <v>145</v>
      </c>
      <c r="E1648" s="13">
        <v>40908.28</v>
      </c>
      <c r="F1648" s="19" t="s">
        <v>50</v>
      </c>
      <c r="G1648" s="29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22"/>
      <c r="AH1648" s="22"/>
      <c r="AI1648" s="22"/>
      <c r="AJ1648" s="22"/>
      <c r="AK1648" s="22"/>
      <c r="AL1648" s="22"/>
      <c r="AM1648" s="22"/>
      <c r="AN1648" s="22"/>
      <c r="AO1648" s="22"/>
      <c r="AP1648" s="22"/>
      <c r="AQ1648" s="22"/>
      <c r="AR1648" s="22"/>
      <c r="AS1648" s="22"/>
      <c r="AT1648" s="22"/>
      <c r="AU1648" s="22"/>
      <c r="AV1648" s="22"/>
      <c r="AW1648" s="22"/>
      <c r="AX1648" s="22"/>
      <c r="AY1648" s="22"/>
      <c r="AZ1648" s="22"/>
      <c r="BA1648" s="22"/>
      <c r="BB1648" s="22"/>
      <c r="BC1648" s="22"/>
    </row>
    <row r="1649" spans="1:55" s="23" customFormat="1" ht="15.75">
      <c r="A1649" s="41" t="s">
        <v>401</v>
      </c>
      <c r="B1649" s="42"/>
      <c r="C1649" s="43"/>
      <c r="D1649" s="25">
        <f>SUM(E1615:E1634)</f>
        <v>1926513.39</v>
      </c>
      <c r="E1649" s="25">
        <f>SUM(E1635:E1648)</f>
        <v>140667.21</v>
      </c>
      <c r="F1649" s="25">
        <v>0</v>
      </c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22"/>
      <c r="AH1649" s="22"/>
      <c r="AI1649" s="22"/>
      <c r="AJ1649" s="22"/>
      <c r="AK1649" s="22"/>
      <c r="AL1649" s="22"/>
      <c r="AM1649" s="22"/>
      <c r="AN1649" s="22"/>
      <c r="AO1649" s="22"/>
      <c r="AP1649" s="22"/>
      <c r="AQ1649" s="22"/>
      <c r="AR1649" s="22"/>
      <c r="AS1649" s="22"/>
      <c r="AT1649" s="22"/>
      <c r="AU1649" s="22"/>
      <c r="AV1649" s="22"/>
      <c r="AW1649" s="22"/>
      <c r="AX1649" s="22"/>
      <c r="AY1649" s="22"/>
      <c r="AZ1649" s="22"/>
      <c r="BA1649" s="22"/>
      <c r="BB1649" s="22"/>
      <c r="BC1649" s="22"/>
    </row>
    <row r="1650" spans="1:55" s="23" customFormat="1" ht="28.5">
      <c r="A1650" s="7">
        <v>1583</v>
      </c>
      <c r="B1650" s="7">
        <v>119</v>
      </c>
      <c r="C1650" s="21">
        <v>43998</v>
      </c>
      <c r="D1650" s="5" t="s">
        <v>178</v>
      </c>
      <c r="E1650" s="13">
        <v>80000</v>
      </c>
      <c r="F1650" s="19" t="s">
        <v>9</v>
      </c>
      <c r="G1650" s="29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22"/>
      <c r="AH1650" s="22"/>
      <c r="AI1650" s="22"/>
      <c r="AJ1650" s="22"/>
      <c r="AK1650" s="22"/>
      <c r="AL1650" s="22"/>
      <c r="AM1650" s="22"/>
      <c r="AN1650" s="22"/>
      <c r="AO1650" s="22"/>
      <c r="AP1650" s="22"/>
      <c r="AQ1650" s="22"/>
      <c r="AR1650" s="22"/>
      <c r="AS1650" s="22"/>
      <c r="AT1650" s="22"/>
      <c r="AU1650" s="22"/>
      <c r="AV1650" s="22"/>
      <c r="AW1650" s="22"/>
      <c r="AX1650" s="22"/>
      <c r="AY1650" s="22"/>
      <c r="AZ1650" s="22"/>
      <c r="BA1650" s="22"/>
      <c r="BB1650" s="22"/>
      <c r="BC1650" s="22"/>
    </row>
    <row r="1651" spans="1:55" s="23" customFormat="1" ht="15.75">
      <c r="A1651" s="7">
        <v>1584</v>
      </c>
      <c r="B1651" s="7">
        <v>120</v>
      </c>
      <c r="C1651" s="21">
        <v>43998</v>
      </c>
      <c r="D1651" s="5" t="s">
        <v>334</v>
      </c>
      <c r="E1651" s="13">
        <v>124574.45</v>
      </c>
      <c r="F1651" s="19" t="s">
        <v>9</v>
      </c>
      <c r="G1651" s="29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22"/>
      <c r="AH1651" s="22"/>
      <c r="AI1651" s="22"/>
      <c r="AJ1651" s="22"/>
      <c r="AK1651" s="22"/>
      <c r="AL1651" s="22"/>
      <c r="AM1651" s="22"/>
      <c r="AN1651" s="22"/>
      <c r="AO1651" s="22"/>
      <c r="AP1651" s="22"/>
      <c r="AQ1651" s="22"/>
      <c r="AR1651" s="22"/>
      <c r="AS1651" s="22"/>
      <c r="AT1651" s="22"/>
      <c r="AU1651" s="22"/>
      <c r="AV1651" s="22"/>
      <c r="AW1651" s="22"/>
      <c r="AX1651" s="22"/>
      <c r="AY1651" s="22"/>
      <c r="AZ1651" s="22"/>
      <c r="BA1651" s="22"/>
      <c r="BB1651" s="22"/>
      <c r="BC1651" s="22"/>
    </row>
    <row r="1652" spans="1:55" s="23" customFormat="1" ht="15.75">
      <c r="A1652" s="7">
        <v>1585</v>
      </c>
      <c r="B1652" s="7">
        <v>121</v>
      </c>
      <c r="C1652" s="21">
        <v>43998</v>
      </c>
      <c r="D1652" s="5" t="s">
        <v>404</v>
      </c>
      <c r="E1652" s="13">
        <v>100000</v>
      </c>
      <c r="F1652" s="19" t="s">
        <v>9</v>
      </c>
      <c r="G1652" s="29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22"/>
      <c r="AH1652" s="22"/>
      <c r="AI1652" s="22"/>
      <c r="AJ1652" s="22"/>
      <c r="AK1652" s="22"/>
      <c r="AL1652" s="22"/>
      <c r="AM1652" s="22"/>
      <c r="AN1652" s="22"/>
      <c r="AO1652" s="22"/>
      <c r="AP1652" s="22"/>
      <c r="AQ1652" s="22"/>
      <c r="AR1652" s="22"/>
      <c r="AS1652" s="22"/>
      <c r="AT1652" s="22"/>
      <c r="AU1652" s="22"/>
      <c r="AV1652" s="22"/>
      <c r="AW1652" s="22"/>
      <c r="AX1652" s="22"/>
      <c r="AY1652" s="22"/>
      <c r="AZ1652" s="22"/>
      <c r="BA1652" s="22"/>
      <c r="BB1652" s="22"/>
      <c r="BC1652" s="22"/>
    </row>
    <row r="1653" spans="1:55" s="23" customFormat="1" ht="15.75">
      <c r="A1653" s="7">
        <v>1586</v>
      </c>
      <c r="B1653" s="7">
        <v>122</v>
      </c>
      <c r="C1653" s="21">
        <v>43998</v>
      </c>
      <c r="D1653" s="5" t="s">
        <v>310</v>
      </c>
      <c r="E1653" s="13">
        <v>506703.29</v>
      </c>
      <c r="F1653" s="19" t="s">
        <v>9</v>
      </c>
      <c r="G1653" s="29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22"/>
      <c r="AH1653" s="22"/>
      <c r="AI1653" s="22"/>
      <c r="AJ1653" s="22"/>
      <c r="AK1653" s="22"/>
      <c r="AL1653" s="22"/>
      <c r="AM1653" s="22"/>
      <c r="AN1653" s="22"/>
      <c r="AO1653" s="22"/>
      <c r="AP1653" s="22"/>
      <c r="AQ1653" s="22"/>
      <c r="AR1653" s="22"/>
      <c r="AS1653" s="22"/>
      <c r="AT1653" s="22"/>
      <c r="AU1653" s="22"/>
      <c r="AV1653" s="22"/>
      <c r="AW1653" s="22"/>
      <c r="AX1653" s="22"/>
      <c r="AY1653" s="22"/>
      <c r="AZ1653" s="22"/>
      <c r="BA1653" s="22"/>
      <c r="BB1653" s="22"/>
      <c r="BC1653" s="22"/>
    </row>
    <row r="1654" spans="1:55" s="23" customFormat="1" ht="15.75">
      <c r="A1654" s="7">
        <v>1587</v>
      </c>
      <c r="B1654" s="7">
        <v>123</v>
      </c>
      <c r="C1654" s="21">
        <v>43998</v>
      </c>
      <c r="D1654" s="5" t="s">
        <v>16</v>
      </c>
      <c r="E1654" s="13">
        <v>222280.51</v>
      </c>
      <c r="F1654" s="19" t="s">
        <v>9</v>
      </c>
      <c r="G1654" s="29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22"/>
      <c r="AH1654" s="22"/>
      <c r="AI1654" s="22"/>
      <c r="AJ1654" s="22"/>
      <c r="AK1654" s="22"/>
      <c r="AL1654" s="22"/>
      <c r="AM1654" s="22"/>
      <c r="AN1654" s="22"/>
      <c r="AO1654" s="22"/>
      <c r="AP1654" s="22"/>
      <c r="AQ1654" s="22"/>
      <c r="AR1654" s="22"/>
      <c r="AS1654" s="22"/>
      <c r="AT1654" s="22"/>
      <c r="AU1654" s="22"/>
      <c r="AV1654" s="22"/>
      <c r="AW1654" s="22"/>
      <c r="AX1654" s="22"/>
      <c r="AY1654" s="22"/>
      <c r="AZ1654" s="22"/>
      <c r="BA1654" s="22"/>
      <c r="BB1654" s="22"/>
      <c r="BC1654" s="22"/>
    </row>
    <row r="1655" spans="1:55" s="23" customFormat="1" ht="25.5">
      <c r="A1655" s="7">
        <v>1588</v>
      </c>
      <c r="B1655" s="7">
        <v>124</v>
      </c>
      <c r="C1655" s="21">
        <v>43998</v>
      </c>
      <c r="D1655" s="5" t="s">
        <v>168</v>
      </c>
      <c r="E1655" s="13">
        <v>81970.56</v>
      </c>
      <c r="F1655" s="19" t="s">
        <v>47</v>
      </c>
      <c r="G1655" s="29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22"/>
      <c r="AH1655" s="22"/>
      <c r="AI1655" s="22"/>
      <c r="AJ1655" s="22"/>
      <c r="AK1655" s="22"/>
      <c r="AL1655" s="22"/>
      <c r="AM1655" s="22"/>
      <c r="AN1655" s="22"/>
      <c r="AO1655" s="22"/>
      <c r="AP1655" s="22"/>
      <c r="AQ1655" s="22"/>
      <c r="AR1655" s="22"/>
      <c r="AS1655" s="22"/>
      <c r="AT1655" s="22"/>
      <c r="AU1655" s="22"/>
      <c r="AV1655" s="22"/>
      <c r="AW1655" s="22"/>
      <c r="AX1655" s="22"/>
      <c r="AY1655" s="22"/>
      <c r="AZ1655" s="22"/>
      <c r="BA1655" s="22"/>
      <c r="BB1655" s="22"/>
      <c r="BC1655" s="22"/>
    </row>
    <row r="1656" spans="1:55" s="23" customFormat="1" ht="25.5">
      <c r="A1656" s="7">
        <v>1589</v>
      </c>
      <c r="B1656" s="7">
        <v>125</v>
      </c>
      <c r="C1656" s="21">
        <v>43998</v>
      </c>
      <c r="D1656" s="5" t="s">
        <v>255</v>
      </c>
      <c r="E1656" s="13">
        <v>169434.13</v>
      </c>
      <c r="F1656" s="19" t="s">
        <v>47</v>
      </c>
      <c r="G1656" s="29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22"/>
      <c r="AH1656" s="22"/>
      <c r="AI1656" s="22"/>
      <c r="AJ1656" s="22"/>
      <c r="AK1656" s="22"/>
      <c r="AL1656" s="22"/>
      <c r="AM1656" s="22"/>
      <c r="AN1656" s="22"/>
      <c r="AO1656" s="22"/>
      <c r="AP1656" s="22"/>
      <c r="AQ1656" s="22"/>
      <c r="AR1656" s="22"/>
      <c r="AS1656" s="22"/>
      <c r="AT1656" s="22"/>
      <c r="AU1656" s="22"/>
      <c r="AV1656" s="22"/>
      <c r="AW1656" s="22"/>
      <c r="AX1656" s="22"/>
      <c r="AY1656" s="22"/>
      <c r="AZ1656" s="22"/>
      <c r="BA1656" s="22"/>
      <c r="BB1656" s="22"/>
      <c r="BC1656" s="22"/>
    </row>
    <row r="1657" spans="1:55" s="23" customFormat="1" ht="25.5">
      <c r="A1657" s="7">
        <v>1590</v>
      </c>
      <c r="B1657" s="7">
        <v>126</v>
      </c>
      <c r="C1657" s="21">
        <v>43998</v>
      </c>
      <c r="D1657" s="5" t="s">
        <v>253</v>
      </c>
      <c r="E1657" s="13">
        <v>170254.32</v>
      </c>
      <c r="F1657" s="19" t="s">
        <v>47</v>
      </c>
      <c r="G1657" s="29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22"/>
      <c r="AH1657" s="22"/>
      <c r="AI1657" s="22"/>
      <c r="AJ1657" s="22"/>
      <c r="AK1657" s="22"/>
      <c r="AL1657" s="22"/>
      <c r="AM1657" s="22"/>
      <c r="AN1657" s="22"/>
      <c r="AO1657" s="22"/>
      <c r="AP1657" s="22"/>
      <c r="AQ1657" s="22"/>
      <c r="AR1657" s="22"/>
      <c r="AS1657" s="22"/>
      <c r="AT1657" s="22"/>
      <c r="AU1657" s="22"/>
      <c r="AV1657" s="22"/>
      <c r="AW1657" s="22"/>
      <c r="AX1657" s="22"/>
      <c r="AY1657" s="22"/>
      <c r="AZ1657" s="22"/>
      <c r="BA1657" s="22"/>
      <c r="BB1657" s="22"/>
      <c r="BC1657" s="22"/>
    </row>
    <row r="1658" spans="1:55" s="23" customFormat="1" ht="25.5">
      <c r="A1658" s="7">
        <v>1591</v>
      </c>
      <c r="B1658" s="7">
        <v>127</v>
      </c>
      <c r="C1658" s="21">
        <v>43998</v>
      </c>
      <c r="D1658" s="5" t="s">
        <v>357</v>
      </c>
      <c r="E1658" s="13">
        <v>165397.42</v>
      </c>
      <c r="F1658" s="19" t="s">
        <v>47</v>
      </c>
      <c r="G1658" s="29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22"/>
      <c r="AH1658" s="22"/>
      <c r="AI1658" s="22"/>
      <c r="AJ1658" s="22"/>
      <c r="AK1658" s="22"/>
      <c r="AL1658" s="22"/>
      <c r="AM1658" s="22"/>
      <c r="AN1658" s="22"/>
      <c r="AO1658" s="22"/>
      <c r="AP1658" s="22"/>
      <c r="AQ1658" s="22"/>
      <c r="AR1658" s="22"/>
      <c r="AS1658" s="22"/>
      <c r="AT1658" s="22"/>
      <c r="AU1658" s="22"/>
      <c r="AV1658" s="22"/>
      <c r="AW1658" s="22"/>
      <c r="AX1658" s="22"/>
      <c r="AY1658" s="22"/>
      <c r="AZ1658" s="22"/>
      <c r="BA1658" s="22"/>
      <c r="BB1658" s="22"/>
      <c r="BC1658" s="22"/>
    </row>
    <row r="1659" spans="1:55" s="23" customFormat="1" ht="25.5">
      <c r="A1659" s="7">
        <v>1592</v>
      </c>
      <c r="B1659" s="7">
        <v>128</v>
      </c>
      <c r="C1659" s="21">
        <v>43998</v>
      </c>
      <c r="D1659" s="5" t="s">
        <v>75</v>
      </c>
      <c r="E1659" s="13">
        <v>39524.11</v>
      </c>
      <c r="F1659" s="19" t="s">
        <v>47</v>
      </c>
      <c r="G1659" s="29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22"/>
      <c r="AH1659" s="22"/>
      <c r="AI1659" s="22"/>
      <c r="AJ1659" s="22"/>
      <c r="AK1659" s="22"/>
      <c r="AL1659" s="22"/>
      <c r="AM1659" s="22"/>
      <c r="AN1659" s="22"/>
      <c r="AO1659" s="22"/>
      <c r="AP1659" s="22"/>
      <c r="AQ1659" s="22"/>
      <c r="AR1659" s="22"/>
      <c r="AS1659" s="22"/>
      <c r="AT1659" s="22"/>
      <c r="AU1659" s="22"/>
      <c r="AV1659" s="22"/>
      <c r="AW1659" s="22"/>
      <c r="AX1659" s="22"/>
      <c r="AY1659" s="22"/>
      <c r="AZ1659" s="22"/>
      <c r="BA1659" s="22"/>
      <c r="BB1659" s="22"/>
      <c r="BC1659" s="22"/>
    </row>
    <row r="1660" spans="1:55" s="23" customFormat="1" ht="25.5">
      <c r="A1660" s="7">
        <v>1593</v>
      </c>
      <c r="B1660" s="7">
        <v>129</v>
      </c>
      <c r="C1660" s="21">
        <v>43998</v>
      </c>
      <c r="D1660" s="5" t="s">
        <v>90</v>
      </c>
      <c r="E1660" s="13">
        <v>34333.22</v>
      </c>
      <c r="F1660" s="19" t="s">
        <v>47</v>
      </c>
      <c r="G1660" s="29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22"/>
      <c r="AH1660" s="22"/>
      <c r="AI1660" s="22"/>
      <c r="AJ1660" s="22"/>
      <c r="AK1660" s="22"/>
      <c r="AL1660" s="22"/>
      <c r="AM1660" s="22"/>
      <c r="AN1660" s="22"/>
      <c r="AO1660" s="22"/>
      <c r="AP1660" s="22"/>
      <c r="AQ1660" s="22"/>
      <c r="AR1660" s="22"/>
      <c r="AS1660" s="22"/>
      <c r="AT1660" s="22"/>
      <c r="AU1660" s="22"/>
      <c r="AV1660" s="22"/>
      <c r="AW1660" s="22"/>
      <c r="AX1660" s="22"/>
      <c r="AY1660" s="22"/>
      <c r="AZ1660" s="22"/>
      <c r="BA1660" s="22"/>
      <c r="BB1660" s="22"/>
      <c r="BC1660" s="22"/>
    </row>
    <row r="1661" spans="1:55" s="23" customFormat="1" ht="25.5">
      <c r="A1661" s="7">
        <v>1594</v>
      </c>
      <c r="B1661" s="7">
        <v>130</v>
      </c>
      <c r="C1661" s="21">
        <v>43998</v>
      </c>
      <c r="D1661" s="5" t="s">
        <v>91</v>
      </c>
      <c r="E1661" s="13">
        <v>41663.19</v>
      </c>
      <c r="F1661" s="19" t="s">
        <v>47</v>
      </c>
      <c r="G1661" s="29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22"/>
      <c r="AH1661" s="22"/>
      <c r="AI1661" s="22"/>
      <c r="AJ1661" s="22"/>
      <c r="AK1661" s="22"/>
      <c r="AL1661" s="22"/>
      <c r="AM1661" s="22"/>
      <c r="AN1661" s="22"/>
      <c r="AO1661" s="22"/>
      <c r="AP1661" s="22"/>
      <c r="AQ1661" s="22"/>
      <c r="AR1661" s="22"/>
      <c r="AS1661" s="22"/>
      <c r="AT1661" s="22"/>
      <c r="AU1661" s="22"/>
      <c r="AV1661" s="22"/>
      <c r="AW1661" s="22"/>
      <c r="AX1661" s="22"/>
      <c r="AY1661" s="22"/>
      <c r="AZ1661" s="22"/>
      <c r="BA1661" s="22"/>
      <c r="BB1661" s="22"/>
      <c r="BC1661" s="22"/>
    </row>
    <row r="1662" spans="1:55" s="23" customFormat="1" ht="25.5">
      <c r="A1662" s="7">
        <v>1595</v>
      </c>
      <c r="B1662" s="7">
        <v>131</v>
      </c>
      <c r="C1662" s="21">
        <v>43998</v>
      </c>
      <c r="D1662" s="5" t="s">
        <v>92</v>
      </c>
      <c r="E1662" s="13">
        <v>1195.57</v>
      </c>
      <c r="F1662" s="19" t="s">
        <v>47</v>
      </c>
      <c r="G1662" s="29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22"/>
      <c r="AH1662" s="22"/>
      <c r="AI1662" s="22"/>
      <c r="AJ1662" s="22"/>
      <c r="AK1662" s="22"/>
      <c r="AL1662" s="22"/>
      <c r="AM1662" s="22"/>
      <c r="AN1662" s="22"/>
      <c r="AO1662" s="22"/>
      <c r="AP1662" s="22"/>
      <c r="AQ1662" s="22"/>
      <c r="AR1662" s="22"/>
      <c r="AS1662" s="22"/>
      <c r="AT1662" s="22"/>
      <c r="AU1662" s="22"/>
      <c r="AV1662" s="22"/>
      <c r="AW1662" s="22"/>
      <c r="AX1662" s="22"/>
      <c r="AY1662" s="22"/>
      <c r="AZ1662" s="22"/>
      <c r="BA1662" s="22"/>
      <c r="BB1662" s="22"/>
      <c r="BC1662" s="22"/>
    </row>
    <row r="1663" spans="1:55" s="23" customFormat="1" ht="25.5">
      <c r="A1663" s="7">
        <v>1596</v>
      </c>
      <c r="B1663" s="7">
        <v>132</v>
      </c>
      <c r="C1663" s="21">
        <v>43998</v>
      </c>
      <c r="D1663" s="5" t="s">
        <v>93</v>
      </c>
      <c r="E1663" s="13">
        <v>33011.06</v>
      </c>
      <c r="F1663" s="19" t="s">
        <v>47</v>
      </c>
      <c r="G1663" s="29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22"/>
      <c r="AH1663" s="22"/>
      <c r="AI1663" s="22"/>
      <c r="AJ1663" s="22"/>
      <c r="AK1663" s="22"/>
      <c r="AL1663" s="22"/>
      <c r="AM1663" s="22"/>
      <c r="AN1663" s="22"/>
      <c r="AO1663" s="22"/>
      <c r="AP1663" s="22"/>
      <c r="AQ1663" s="22"/>
      <c r="AR1663" s="22"/>
      <c r="AS1663" s="22"/>
      <c r="AT1663" s="22"/>
      <c r="AU1663" s="22"/>
      <c r="AV1663" s="22"/>
      <c r="AW1663" s="22"/>
      <c r="AX1663" s="22"/>
      <c r="AY1663" s="22"/>
      <c r="AZ1663" s="22"/>
      <c r="BA1663" s="22"/>
      <c r="BB1663" s="22"/>
      <c r="BC1663" s="22"/>
    </row>
    <row r="1664" spans="1:55" s="23" customFormat="1" ht="25.5">
      <c r="A1664" s="7">
        <v>1597</v>
      </c>
      <c r="B1664" s="7">
        <v>133</v>
      </c>
      <c r="C1664" s="21">
        <v>43998</v>
      </c>
      <c r="D1664" s="5" t="s">
        <v>75</v>
      </c>
      <c r="E1664" s="13">
        <v>153710.1</v>
      </c>
      <c r="F1664" s="19" t="s">
        <v>47</v>
      </c>
      <c r="G1664" s="29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22"/>
      <c r="AH1664" s="22"/>
      <c r="AI1664" s="22"/>
      <c r="AJ1664" s="22"/>
      <c r="AK1664" s="22"/>
      <c r="AL1664" s="22"/>
      <c r="AM1664" s="22"/>
      <c r="AN1664" s="22"/>
      <c r="AO1664" s="22"/>
      <c r="AP1664" s="22"/>
      <c r="AQ1664" s="22"/>
      <c r="AR1664" s="22"/>
      <c r="AS1664" s="22"/>
      <c r="AT1664" s="22"/>
      <c r="AU1664" s="22"/>
      <c r="AV1664" s="22"/>
      <c r="AW1664" s="22"/>
      <c r="AX1664" s="22"/>
      <c r="AY1664" s="22"/>
      <c r="AZ1664" s="22"/>
      <c r="BA1664" s="22"/>
      <c r="BB1664" s="22"/>
      <c r="BC1664" s="22"/>
    </row>
    <row r="1665" spans="1:55" s="23" customFormat="1" ht="25.5">
      <c r="A1665" s="7">
        <v>1598</v>
      </c>
      <c r="B1665" s="7">
        <v>134</v>
      </c>
      <c r="C1665" s="21">
        <v>43998</v>
      </c>
      <c r="D1665" s="5" t="s">
        <v>76</v>
      </c>
      <c r="E1665" s="13">
        <v>22580.15</v>
      </c>
      <c r="F1665" s="19" t="s">
        <v>47</v>
      </c>
      <c r="G1665" s="29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22"/>
      <c r="AH1665" s="22"/>
      <c r="AI1665" s="22"/>
      <c r="AJ1665" s="22"/>
      <c r="AK1665" s="22"/>
      <c r="AL1665" s="22"/>
      <c r="AM1665" s="22"/>
      <c r="AN1665" s="22"/>
      <c r="AO1665" s="22"/>
      <c r="AP1665" s="22"/>
      <c r="AQ1665" s="22"/>
      <c r="AR1665" s="22"/>
      <c r="AS1665" s="22"/>
      <c r="AT1665" s="22"/>
      <c r="AU1665" s="22"/>
      <c r="AV1665" s="22"/>
      <c r="AW1665" s="22"/>
      <c r="AX1665" s="22"/>
      <c r="AY1665" s="22"/>
      <c r="AZ1665" s="22"/>
      <c r="BA1665" s="22"/>
      <c r="BB1665" s="22"/>
      <c r="BC1665" s="22"/>
    </row>
    <row r="1666" spans="1:55" s="23" customFormat="1" ht="28.5">
      <c r="A1666" s="7">
        <v>1599</v>
      </c>
      <c r="B1666" s="7">
        <v>135</v>
      </c>
      <c r="C1666" s="21">
        <v>43998</v>
      </c>
      <c r="D1666" s="5" t="s">
        <v>77</v>
      </c>
      <c r="E1666" s="13">
        <v>38009.51</v>
      </c>
      <c r="F1666" s="19" t="s">
        <v>47</v>
      </c>
      <c r="G1666" s="29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22"/>
      <c r="AH1666" s="22"/>
      <c r="AI1666" s="22"/>
      <c r="AJ1666" s="22"/>
      <c r="AK1666" s="22"/>
      <c r="AL1666" s="22"/>
      <c r="AM1666" s="22"/>
      <c r="AN1666" s="22"/>
      <c r="AO1666" s="22"/>
      <c r="AP1666" s="22"/>
      <c r="AQ1666" s="22"/>
      <c r="AR1666" s="22"/>
      <c r="AS1666" s="22"/>
      <c r="AT1666" s="22"/>
      <c r="AU1666" s="22"/>
      <c r="AV1666" s="22"/>
      <c r="AW1666" s="22"/>
      <c r="AX1666" s="22"/>
      <c r="AY1666" s="22"/>
      <c r="AZ1666" s="22"/>
      <c r="BA1666" s="22"/>
      <c r="BB1666" s="22"/>
      <c r="BC1666" s="22"/>
    </row>
    <row r="1667" spans="1:55" s="23" customFormat="1" ht="25.5">
      <c r="A1667" s="7">
        <v>1600</v>
      </c>
      <c r="B1667" s="7">
        <v>136</v>
      </c>
      <c r="C1667" s="21">
        <v>43998</v>
      </c>
      <c r="D1667" s="5" t="s">
        <v>78</v>
      </c>
      <c r="E1667" s="13">
        <v>53260.86</v>
      </c>
      <c r="F1667" s="19" t="s">
        <v>47</v>
      </c>
      <c r="G1667" s="29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22"/>
      <c r="AH1667" s="22"/>
      <c r="AI1667" s="22"/>
      <c r="AJ1667" s="22"/>
      <c r="AK1667" s="22"/>
      <c r="AL1667" s="22"/>
      <c r="AM1667" s="22"/>
      <c r="AN1667" s="22"/>
      <c r="AO1667" s="22"/>
      <c r="AP1667" s="22"/>
      <c r="AQ1667" s="22"/>
      <c r="AR1667" s="22"/>
      <c r="AS1667" s="22"/>
      <c r="AT1667" s="22"/>
      <c r="AU1667" s="22"/>
      <c r="AV1667" s="22"/>
      <c r="AW1667" s="22"/>
      <c r="AX1667" s="22"/>
      <c r="AY1667" s="22"/>
      <c r="AZ1667" s="22"/>
      <c r="BA1667" s="22"/>
      <c r="BB1667" s="22"/>
      <c r="BC1667" s="22"/>
    </row>
    <row r="1668" spans="1:55" s="23" customFormat="1" ht="25.5">
      <c r="A1668" s="7">
        <v>1601</v>
      </c>
      <c r="B1668" s="7">
        <v>137</v>
      </c>
      <c r="C1668" s="21">
        <v>43998</v>
      </c>
      <c r="D1668" s="5" t="s">
        <v>79</v>
      </c>
      <c r="E1668" s="13">
        <v>30626.21</v>
      </c>
      <c r="F1668" s="19" t="s">
        <v>47</v>
      </c>
      <c r="G1668" s="29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22"/>
      <c r="AH1668" s="22"/>
      <c r="AI1668" s="22"/>
      <c r="AJ1668" s="22"/>
      <c r="AK1668" s="22"/>
      <c r="AL1668" s="22"/>
      <c r="AM1668" s="22"/>
      <c r="AN1668" s="22"/>
      <c r="AO1668" s="22"/>
      <c r="AP1668" s="22"/>
      <c r="AQ1668" s="22"/>
      <c r="AR1668" s="22"/>
      <c r="AS1668" s="22"/>
      <c r="AT1668" s="22"/>
      <c r="AU1668" s="22"/>
      <c r="AV1668" s="22"/>
      <c r="AW1668" s="22"/>
      <c r="AX1668" s="22"/>
      <c r="AY1668" s="22"/>
      <c r="AZ1668" s="22"/>
      <c r="BA1668" s="22"/>
      <c r="BB1668" s="22"/>
      <c r="BC1668" s="22"/>
    </row>
    <row r="1669" spans="1:55" s="23" customFormat="1" ht="25.5">
      <c r="A1669" s="7">
        <v>1602</v>
      </c>
      <c r="B1669" s="7">
        <v>138</v>
      </c>
      <c r="C1669" s="21">
        <v>43998</v>
      </c>
      <c r="D1669" s="5" t="s">
        <v>80</v>
      </c>
      <c r="E1669" s="13">
        <v>37842.28</v>
      </c>
      <c r="F1669" s="19" t="s">
        <v>47</v>
      </c>
      <c r="G1669" s="29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22"/>
      <c r="AH1669" s="22"/>
      <c r="AI1669" s="22"/>
      <c r="AJ1669" s="22"/>
      <c r="AK1669" s="22"/>
      <c r="AL1669" s="22"/>
      <c r="AM1669" s="22"/>
      <c r="AN1669" s="22"/>
      <c r="AO1669" s="22"/>
      <c r="AP1669" s="22"/>
      <c r="AQ1669" s="22"/>
      <c r="AR1669" s="22"/>
      <c r="AS1669" s="22"/>
      <c r="AT1669" s="22"/>
      <c r="AU1669" s="22"/>
      <c r="AV1669" s="22"/>
      <c r="AW1669" s="22"/>
      <c r="AX1669" s="22"/>
      <c r="AY1669" s="22"/>
      <c r="AZ1669" s="22"/>
      <c r="BA1669" s="22"/>
      <c r="BB1669" s="22"/>
      <c r="BC1669" s="22"/>
    </row>
    <row r="1670" spans="1:55" s="23" customFormat="1" ht="25.5">
      <c r="A1670" s="7">
        <v>1603</v>
      </c>
      <c r="B1670" s="7">
        <v>139</v>
      </c>
      <c r="C1670" s="21">
        <v>43998</v>
      </c>
      <c r="D1670" s="5" t="s">
        <v>81</v>
      </c>
      <c r="E1670" s="13">
        <v>32736.62</v>
      </c>
      <c r="F1670" s="19" t="s">
        <v>47</v>
      </c>
      <c r="G1670" s="29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22"/>
      <c r="AH1670" s="22"/>
      <c r="AI1670" s="22"/>
      <c r="AJ1670" s="22"/>
      <c r="AK1670" s="22"/>
      <c r="AL1670" s="22"/>
      <c r="AM1670" s="22"/>
      <c r="AN1670" s="22"/>
      <c r="AO1670" s="22"/>
      <c r="AP1670" s="22"/>
      <c r="AQ1670" s="22"/>
      <c r="AR1670" s="22"/>
      <c r="AS1670" s="22"/>
      <c r="AT1670" s="22"/>
      <c r="AU1670" s="22"/>
      <c r="AV1670" s="22"/>
      <c r="AW1670" s="22"/>
      <c r="AX1670" s="22"/>
      <c r="AY1670" s="22"/>
      <c r="AZ1670" s="22"/>
      <c r="BA1670" s="22"/>
      <c r="BB1670" s="22"/>
      <c r="BC1670" s="22"/>
    </row>
    <row r="1671" spans="1:55" s="23" customFormat="1" ht="25.5">
      <c r="A1671" s="7">
        <v>1604</v>
      </c>
      <c r="B1671" s="7">
        <v>140</v>
      </c>
      <c r="C1671" s="21">
        <v>43998</v>
      </c>
      <c r="D1671" s="5" t="s">
        <v>357</v>
      </c>
      <c r="E1671" s="13">
        <v>23779.16</v>
      </c>
      <c r="F1671" s="19" t="s">
        <v>47</v>
      </c>
      <c r="G1671" s="29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22"/>
      <c r="AH1671" s="22"/>
      <c r="AI1671" s="22"/>
      <c r="AJ1671" s="22"/>
      <c r="AK1671" s="22"/>
      <c r="AL1671" s="22"/>
      <c r="AM1671" s="22"/>
      <c r="AN1671" s="22"/>
      <c r="AO1671" s="22"/>
      <c r="AP1671" s="22"/>
      <c r="AQ1671" s="22"/>
      <c r="AR1671" s="22"/>
      <c r="AS1671" s="22"/>
      <c r="AT1671" s="22"/>
      <c r="AU1671" s="22"/>
      <c r="AV1671" s="22"/>
      <c r="AW1671" s="22"/>
      <c r="AX1671" s="22"/>
      <c r="AY1671" s="22"/>
      <c r="AZ1671" s="22"/>
      <c r="BA1671" s="22"/>
      <c r="BB1671" s="22"/>
      <c r="BC1671" s="22"/>
    </row>
    <row r="1672" spans="1:55" s="23" customFormat="1" ht="25.5">
      <c r="A1672" s="7">
        <v>1605</v>
      </c>
      <c r="B1672" s="7">
        <v>141</v>
      </c>
      <c r="C1672" s="21">
        <v>43998</v>
      </c>
      <c r="D1672" s="5" t="s">
        <v>44</v>
      </c>
      <c r="E1672" s="13">
        <v>107159</v>
      </c>
      <c r="F1672" s="19" t="s">
        <v>47</v>
      </c>
      <c r="G1672" s="29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22"/>
      <c r="AH1672" s="22"/>
      <c r="AI1672" s="22"/>
      <c r="AJ1672" s="22"/>
      <c r="AK1672" s="22"/>
      <c r="AL1672" s="22"/>
      <c r="AM1672" s="22"/>
      <c r="AN1672" s="22"/>
      <c r="AO1672" s="22"/>
      <c r="AP1672" s="22"/>
      <c r="AQ1672" s="22"/>
      <c r="AR1672" s="22"/>
      <c r="AS1672" s="22"/>
      <c r="AT1672" s="22"/>
      <c r="AU1672" s="22"/>
      <c r="AV1672" s="22"/>
      <c r="AW1672" s="22"/>
      <c r="AX1672" s="22"/>
      <c r="AY1672" s="22"/>
      <c r="AZ1672" s="22"/>
      <c r="BA1672" s="22"/>
      <c r="BB1672" s="22"/>
      <c r="BC1672" s="22"/>
    </row>
    <row r="1673" spans="1:55" s="23" customFormat="1" ht="25.5">
      <c r="A1673" s="7">
        <v>1606</v>
      </c>
      <c r="B1673" s="7">
        <v>142</v>
      </c>
      <c r="C1673" s="21">
        <v>43998</v>
      </c>
      <c r="D1673" s="5" t="s">
        <v>44</v>
      </c>
      <c r="E1673" s="13">
        <v>26789.75</v>
      </c>
      <c r="F1673" s="19" t="s">
        <v>50</v>
      </c>
      <c r="G1673" s="29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22"/>
      <c r="AH1673" s="22"/>
      <c r="AI1673" s="22"/>
      <c r="AJ1673" s="22"/>
      <c r="AK1673" s="22"/>
      <c r="AL1673" s="22"/>
      <c r="AM1673" s="22"/>
      <c r="AN1673" s="22"/>
      <c r="AO1673" s="22"/>
      <c r="AP1673" s="22"/>
      <c r="AQ1673" s="22"/>
      <c r="AR1673" s="22"/>
      <c r="AS1673" s="22"/>
      <c r="AT1673" s="22"/>
      <c r="AU1673" s="22"/>
      <c r="AV1673" s="22"/>
      <c r="AW1673" s="22"/>
      <c r="AX1673" s="22"/>
      <c r="AY1673" s="22"/>
      <c r="AZ1673" s="22"/>
      <c r="BA1673" s="22"/>
      <c r="BB1673" s="22"/>
      <c r="BC1673" s="22"/>
    </row>
    <row r="1674" spans="1:55" s="23" customFormat="1" ht="25.5">
      <c r="A1674" s="7">
        <v>1607</v>
      </c>
      <c r="B1674" s="7">
        <v>143</v>
      </c>
      <c r="C1674" s="21">
        <v>43998</v>
      </c>
      <c r="D1674" s="5" t="s">
        <v>75</v>
      </c>
      <c r="E1674" s="13">
        <v>7683.95</v>
      </c>
      <c r="F1674" s="19" t="s">
        <v>50</v>
      </c>
      <c r="G1674" s="29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22"/>
      <c r="AH1674" s="22"/>
      <c r="AI1674" s="22"/>
      <c r="AJ1674" s="22"/>
      <c r="AK1674" s="22"/>
      <c r="AL1674" s="22"/>
      <c r="AM1674" s="22"/>
      <c r="AN1674" s="22"/>
      <c r="AO1674" s="22"/>
      <c r="AP1674" s="22"/>
      <c r="AQ1674" s="22"/>
      <c r="AR1674" s="22"/>
      <c r="AS1674" s="22"/>
      <c r="AT1674" s="22"/>
      <c r="AU1674" s="22"/>
      <c r="AV1674" s="22"/>
      <c r="AW1674" s="22"/>
      <c r="AX1674" s="22"/>
      <c r="AY1674" s="22"/>
      <c r="AZ1674" s="22"/>
      <c r="BA1674" s="22"/>
      <c r="BB1674" s="22"/>
      <c r="BC1674" s="22"/>
    </row>
    <row r="1675" spans="1:55" s="23" customFormat="1" ht="25.5">
      <c r="A1675" s="7">
        <v>1608</v>
      </c>
      <c r="B1675" s="7">
        <v>144</v>
      </c>
      <c r="C1675" s="21">
        <v>43998</v>
      </c>
      <c r="D1675" s="5" t="s">
        <v>90</v>
      </c>
      <c r="E1675" s="13">
        <v>6674.78</v>
      </c>
      <c r="F1675" s="19" t="s">
        <v>50</v>
      </c>
      <c r="G1675" s="29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22"/>
      <c r="AH1675" s="22"/>
      <c r="AI1675" s="22"/>
      <c r="AJ1675" s="22"/>
      <c r="AK1675" s="22"/>
      <c r="AL1675" s="22"/>
      <c r="AM1675" s="22"/>
      <c r="AN1675" s="22"/>
      <c r="AO1675" s="22"/>
      <c r="AP1675" s="22"/>
      <c r="AQ1675" s="22"/>
      <c r="AR1675" s="22"/>
      <c r="AS1675" s="22"/>
      <c r="AT1675" s="22"/>
      <c r="AU1675" s="22"/>
      <c r="AV1675" s="22"/>
      <c r="AW1675" s="22"/>
      <c r="AX1675" s="22"/>
      <c r="AY1675" s="22"/>
      <c r="AZ1675" s="22"/>
      <c r="BA1675" s="22"/>
      <c r="BB1675" s="22"/>
      <c r="BC1675" s="22"/>
    </row>
    <row r="1676" spans="1:55" s="23" customFormat="1" ht="25.5">
      <c r="A1676" s="7">
        <v>1609</v>
      </c>
      <c r="B1676" s="7">
        <v>145</v>
      </c>
      <c r="C1676" s="21">
        <v>43998</v>
      </c>
      <c r="D1676" s="5" t="s">
        <v>91</v>
      </c>
      <c r="E1676" s="13">
        <v>8099.81</v>
      </c>
      <c r="F1676" s="19" t="s">
        <v>50</v>
      </c>
      <c r="G1676" s="29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22"/>
      <c r="AH1676" s="22"/>
      <c r="AI1676" s="22"/>
      <c r="AJ1676" s="22"/>
      <c r="AK1676" s="22"/>
      <c r="AL1676" s="22"/>
      <c r="AM1676" s="22"/>
      <c r="AN1676" s="22"/>
      <c r="AO1676" s="22"/>
      <c r="AP1676" s="22"/>
      <c r="AQ1676" s="22"/>
      <c r="AR1676" s="22"/>
      <c r="AS1676" s="22"/>
      <c r="AT1676" s="22"/>
      <c r="AU1676" s="22"/>
      <c r="AV1676" s="22"/>
      <c r="AW1676" s="22"/>
      <c r="AX1676" s="22"/>
      <c r="AY1676" s="22"/>
      <c r="AZ1676" s="22"/>
      <c r="BA1676" s="22"/>
      <c r="BB1676" s="22"/>
      <c r="BC1676" s="22"/>
    </row>
    <row r="1677" spans="1:55" s="23" customFormat="1" ht="25.5">
      <c r="A1677" s="7">
        <v>1610</v>
      </c>
      <c r="B1677" s="7">
        <v>146</v>
      </c>
      <c r="C1677" s="21">
        <v>43998</v>
      </c>
      <c r="D1677" s="5" t="s">
        <v>92</v>
      </c>
      <c r="E1677" s="13">
        <v>232.43</v>
      </c>
      <c r="F1677" s="19" t="s">
        <v>50</v>
      </c>
      <c r="G1677" s="29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22"/>
      <c r="AH1677" s="22"/>
      <c r="AI1677" s="22"/>
      <c r="AJ1677" s="22"/>
      <c r="AK1677" s="22"/>
      <c r="AL1677" s="22"/>
      <c r="AM1677" s="22"/>
      <c r="AN1677" s="22"/>
      <c r="AO1677" s="22"/>
      <c r="AP1677" s="22"/>
      <c r="AQ1677" s="22"/>
      <c r="AR1677" s="22"/>
      <c r="AS1677" s="22"/>
      <c r="AT1677" s="22"/>
      <c r="AU1677" s="22"/>
      <c r="AV1677" s="22"/>
      <c r="AW1677" s="22"/>
      <c r="AX1677" s="22"/>
      <c r="AY1677" s="22"/>
      <c r="AZ1677" s="22"/>
      <c r="BA1677" s="22"/>
      <c r="BB1677" s="22"/>
      <c r="BC1677" s="22"/>
    </row>
    <row r="1678" spans="1:55" s="23" customFormat="1" ht="25.5">
      <c r="A1678" s="7">
        <v>1611</v>
      </c>
      <c r="B1678" s="7">
        <v>147</v>
      </c>
      <c r="C1678" s="21">
        <v>43998</v>
      </c>
      <c r="D1678" s="5" t="s">
        <v>93</v>
      </c>
      <c r="E1678" s="13">
        <v>6417.74</v>
      </c>
      <c r="F1678" s="19" t="s">
        <v>50</v>
      </c>
      <c r="G1678" s="29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22"/>
      <c r="AH1678" s="22"/>
      <c r="AI1678" s="22"/>
      <c r="AJ1678" s="22"/>
      <c r="AK1678" s="22"/>
      <c r="AL1678" s="22"/>
      <c r="AM1678" s="22"/>
      <c r="AN1678" s="22"/>
      <c r="AO1678" s="22"/>
      <c r="AP1678" s="22"/>
      <c r="AQ1678" s="22"/>
      <c r="AR1678" s="22"/>
      <c r="AS1678" s="22"/>
      <c r="AT1678" s="22"/>
      <c r="AU1678" s="22"/>
      <c r="AV1678" s="22"/>
      <c r="AW1678" s="22"/>
      <c r="AX1678" s="22"/>
      <c r="AY1678" s="22"/>
      <c r="AZ1678" s="22"/>
      <c r="BA1678" s="22"/>
      <c r="BB1678" s="22"/>
      <c r="BC1678" s="22"/>
    </row>
    <row r="1679" spans="1:55" s="23" customFormat="1" ht="25.5">
      <c r="A1679" s="7">
        <v>1612</v>
      </c>
      <c r="B1679" s="7">
        <v>148</v>
      </c>
      <c r="C1679" s="21">
        <v>43998</v>
      </c>
      <c r="D1679" s="5" t="s">
        <v>75</v>
      </c>
      <c r="E1679" s="13">
        <v>29883.05</v>
      </c>
      <c r="F1679" s="19" t="s">
        <v>50</v>
      </c>
      <c r="G1679" s="29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22"/>
      <c r="AH1679" s="22"/>
      <c r="AI1679" s="22"/>
      <c r="AJ1679" s="22"/>
      <c r="AK1679" s="22"/>
      <c r="AL1679" s="22"/>
      <c r="AM1679" s="22"/>
      <c r="AN1679" s="22"/>
      <c r="AO1679" s="22"/>
      <c r="AP1679" s="22"/>
      <c r="AQ1679" s="22"/>
      <c r="AR1679" s="22"/>
      <c r="AS1679" s="22"/>
      <c r="AT1679" s="22"/>
      <c r="AU1679" s="22"/>
      <c r="AV1679" s="22"/>
      <c r="AW1679" s="22"/>
      <c r="AX1679" s="22"/>
      <c r="AY1679" s="22"/>
      <c r="AZ1679" s="22"/>
      <c r="BA1679" s="22"/>
      <c r="BB1679" s="22"/>
      <c r="BC1679" s="22"/>
    </row>
    <row r="1680" spans="1:55" s="23" customFormat="1" ht="25.5">
      <c r="A1680" s="7">
        <v>1613</v>
      </c>
      <c r="B1680" s="7">
        <v>149</v>
      </c>
      <c r="C1680" s="21">
        <v>43998</v>
      </c>
      <c r="D1680" s="5" t="s">
        <v>76</v>
      </c>
      <c r="E1680" s="13">
        <v>4389.85</v>
      </c>
      <c r="F1680" s="19" t="s">
        <v>50</v>
      </c>
      <c r="G1680" s="29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22"/>
      <c r="AH1680" s="22"/>
      <c r="AI1680" s="22"/>
      <c r="AJ1680" s="22"/>
      <c r="AK1680" s="22"/>
      <c r="AL1680" s="22"/>
      <c r="AM1680" s="22"/>
      <c r="AN1680" s="22"/>
      <c r="AO1680" s="22"/>
      <c r="AP1680" s="22"/>
      <c r="AQ1680" s="22"/>
      <c r="AR1680" s="22"/>
      <c r="AS1680" s="22"/>
      <c r="AT1680" s="22"/>
      <c r="AU1680" s="22"/>
      <c r="AV1680" s="22"/>
      <c r="AW1680" s="22"/>
      <c r="AX1680" s="22"/>
      <c r="AY1680" s="22"/>
      <c r="AZ1680" s="22"/>
      <c r="BA1680" s="22"/>
      <c r="BB1680" s="22"/>
      <c r="BC1680" s="22"/>
    </row>
    <row r="1681" spans="1:55" s="23" customFormat="1" ht="28.5">
      <c r="A1681" s="7">
        <v>1614</v>
      </c>
      <c r="B1681" s="7">
        <v>150</v>
      </c>
      <c r="C1681" s="21">
        <v>43998</v>
      </c>
      <c r="D1681" s="5" t="s">
        <v>77</v>
      </c>
      <c r="E1681" s="13">
        <v>7389.49</v>
      </c>
      <c r="F1681" s="19" t="s">
        <v>50</v>
      </c>
      <c r="G1681" s="29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22"/>
      <c r="AH1681" s="22"/>
      <c r="AI1681" s="22"/>
      <c r="AJ1681" s="22"/>
      <c r="AK1681" s="22"/>
      <c r="AL1681" s="22"/>
      <c r="AM1681" s="22"/>
      <c r="AN1681" s="22"/>
      <c r="AO1681" s="22"/>
      <c r="AP1681" s="22"/>
      <c r="AQ1681" s="22"/>
      <c r="AR1681" s="22"/>
      <c r="AS1681" s="22"/>
      <c r="AT1681" s="22"/>
      <c r="AU1681" s="22"/>
      <c r="AV1681" s="22"/>
      <c r="AW1681" s="22"/>
      <c r="AX1681" s="22"/>
      <c r="AY1681" s="22"/>
      <c r="AZ1681" s="22"/>
      <c r="BA1681" s="22"/>
      <c r="BB1681" s="22"/>
      <c r="BC1681" s="22"/>
    </row>
    <row r="1682" spans="1:55" s="23" customFormat="1" ht="25.5">
      <c r="A1682" s="7">
        <v>1615</v>
      </c>
      <c r="B1682" s="7">
        <v>151</v>
      </c>
      <c r="C1682" s="21">
        <v>43998</v>
      </c>
      <c r="D1682" s="5" t="s">
        <v>78</v>
      </c>
      <c r="E1682" s="13">
        <v>10354.54</v>
      </c>
      <c r="F1682" s="19" t="s">
        <v>50</v>
      </c>
      <c r="G1682" s="29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22"/>
      <c r="AH1682" s="22"/>
      <c r="AI1682" s="22"/>
      <c r="AJ1682" s="22"/>
      <c r="AK1682" s="22"/>
      <c r="AL1682" s="22"/>
      <c r="AM1682" s="22"/>
      <c r="AN1682" s="22"/>
      <c r="AO1682" s="22"/>
      <c r="AP1682" s="22"/>
      <c r="AQ1682" s="22"/>
      <c r="AR1682" s="22"/>
      <c r="AS1682" s="22"/>
      <c r="AT1682" s="22"/>
      <c r="AU1682" s="22"/>
      <c r="AV1682" s="22"/>
      <c r="AW1682" s="22"/>
      <c r="AX1682" s="22"/>
      <c r="AY1682" s="22"/>
      <c r="AZ1682" s="22"/>
      <c r="BA1682" s="22"/>
      <c r="BB1682" s="22"/>
      <c r="BC1682" s="22"/>
    </row>
    <row r="1683" spans="1:55" s="23" customFormat="1" ht="25.5">
      <c r="A1683" s="7">
        <v>1616</v>
      </c>
      <c r="B1683" s="7">
        <v>152</v>
      </c>
      <c r="C1683" s="21">
        <v>43998</v>
      </c>
      <c r="D1683" s="5" t="s">
        <v>79</v>
      </c>
      <c r="E1683" s="13">
        <v>5954.1</v>
      </c>
      <c r="F1683" s="19" t="s">
        <v>50</v>
      </c>
      <c r="G1683" s="29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22"/>
      <c r="AH1683" s="22"/>
      <c r="AI1683" s="22"/>
      <c r="AJ1683" s="22"/>
      <c r="AK1683" s="22"/>
      <c r="AL1683" s="22"/>
      <c r="AM1683" s="22"/>
      <c r="AN1683" s="22"/>
      <c r="AO1683" s="22"/>
      <c r="AP1683" s="22"/>
      <c r="AQ1683" s="22"/>
      <c r="AR1683" s="22"/>
      <c r="AS1683" s="22"/>
      <c r="AT1683" s="22"/>
      <c r="AU1683" s="22"/>
      <c r="AV1683" s="22"/>
      <c r="AW1683" s="22"/>
      <c r="AX1683" s="22"/>
      <c r="AY1683" s="22"/>
      <c r="AZ1683" s="22"/>
      <c r="BA1683" s="22"/>
      <c r="BB1683" s="22"/>
      <c r="BC1683" s="22"/>
    </row>
    <row r="1684" spans="1:55" s="23" customFormat="1" ht="25.5">
      <c r="A1684" s="7">
        <v>1617</v>
      </c>
      <c r="B1684" s="7">
        <v>153</v>
      </c>
      <c r="C1684" s="21">
        <v>43998</v>
      </c>
      <c r="D1684" s="5" t="s">
        <v>80</v>
      </c>
      <c r="E1684" s="13">
        <v>7356.98</v>
      </c>
      <c r="F1684" s="19" t="s">
        <v>50</v>
      </c>
      <c r="G1684" s="29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22"/>
      <c r="AH1684" s="22"/>
      <c r="AI1684" s="22"/>
      <c r="AJ1684" s="22"/>
      <c r="AK1684" s="22"/>
      <c r="AL1684" s="22"/>
      <c r="AM1684" s="22"/>
      <c r="AN1684" s="22"/>
      <c r="AO1684" s="22"/>
      <c r="AP1684" s="22"/>
      <c r="AQ1684" s="22"/>
      <c r="AR1684" s="22"/>
      <c r="AS1684" s="22"/>
      <c r="AT1684" s="22"/>
      <c r="AU1684" s="22"/>
      <c r="AV1684" s="22"/>
      <c r="AW1684" s="22"/>
      <c r="AX1684" s="22"/>
      <c r="AY1684" s="22"/>
      <c r="AZ1684" s="22"/>
      <c r="BA1684" s="22"/>
      <c r="BB1684" s="22"/>
      <c r="BC1684" s="22"/>
    </row>
    <row r="1685" spans="1:55" s="23" customFormat="1" ht="25.5">
      <c r="A1685" s="7">
        <v>1618</v>
      </c>
      <c r="B1685" s="7">
        <v>154</v>
      </c>
      <c r="C1685" s="21">
        <v>43998</v>
      </c>
      <c r="D1685" s="5" t="s">
        <v>81</v>
      </c>
      <c r="E1685" s="13">
        <v>6364.38</v>
      </c>
      <c r="F1685" s="19" t="s">
        <v>50</v>
      </c>
      <c r="G1685" s="29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22"/>
      <c r="AH1685" s="22"/>
      <c r="AI1685" s="22"/>
      <c r="AJ1685" s="22"/>
      <c r="AK1685" s="22"/>
      <c r="AL1685" s="22"/>
      <c r="AM1685" s="22"/>
      <c r="AN1685" s="22"/>
      <c r="AO1685" s="22"/>
      <c r="AP1685" s="22"/>
      <c r="AQ1685" s="22"/>
      <c r="AR1685" s="22"/>
      <c r="AS1685" s="22"/>
      <c r="AT1685" s="22"/>
      <c r="AU1685" s="22"/>
      <c r="AV1685" s="22"/>
      <c r="AW1685" s="22"/>
      <c r="AX1685" s="22"/>
      <c r="AY1685" s="22"/>
      <c r="AZ1685" s="22"/>
      <c r="BA1685" s="22"/>
      <c r="BB1685" s="22"/>
      <c r="BC1685" s="22"/>
    </row>
    <row r="1686" spans="1:55" s="23" customFormat="1" ht="25.5">
      <c r="A1686" s="7">
        <v>1619</v>
      </c>
      <c r="B1686" s="7">
        <v>155</v>
      </c>
      <c r="C1686" s="21">
        <v>43998</v>
      </c>
      <c r="D1686" s="5" t="s">
        <v>253</v>
      </c>
      <c r="E1686" s="13">
        <v>30044.88</v>
      </c>
      <c r="F1686" s="19" t="s">
        <v>50</v>
      </c>
      <c r="G1686" s="29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22"/>
      <c r="AH1686" s="22"/>
      <c r="AI1686" s="22"/>
      <c r="AJ1686" s="22"/>
      <c r="AK1686" s="22"/>
      <c r="AL1686" s="22"/>
      <c r="AM1686" s="22"/>
      <c r="AN1686" s="22"/>
      <c r="AO1686" s="22"/>
      <c r="AP1686" s="22"/>
      <c r="AQ1686" s="22"/>
      <c r="AR1686" s="22"/>
      <c r="AS1686" s="22"/>
      <c r="AT1686" s="22"/>
      <c r="AU1686" s="22"/>
      <c r="AV1686" s="22"/>
      <c r="AW1686" s="22"/>
      <c r="AX1686" s="22"/>
      <c r="AY1686" s="22"/>
      <c r="AZ1686" s="22"/>
      <c r="BA1686" s="22"/>
      <c r="BB1686" s="22"/>
      <c r="BC1686" s="22"/>
    </row>
    <row r="1687" spans="1:55" s="23" customFormat="1" ht="25.5">
      <c r="A1687" s="7">
        <v>1620</v>
      </c>
      <c r="B1687" s="7">
        <v>156</v>
      </c>
      <c r="C1687" s="21">
        <v>43998</v>
      </c>
      <c r="D1687" s="5" t="s">
        <v>357</v>
      </c>
      <c r="E1687" s="13">
        <v>29187.78</v>
      </c>
      <c r="F1687" s="19" t="s">
        <v>50</v>
      </c>
      <c r="G1687" s="29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22"/>
      <c r="AH1687" s="22"/>
      <c r="AI1687" s="22"/>
      <c r="AJ1687" s="22"/>
      <c r="AK1687" s="22"/>
      <c r="AL1687" s="22"/>
      <c r="AM1687" s="22"/>
      <c r="AN1687" s="22"/>
      <c r="AO1687" s="22"/>
      <c r="AP1687" s="22"/>
      <c r="AQ1687" s="22"/>
      <c r="AR1687" s="22"/>
      <c r="AS1687" s="22"/>
      <c r="AT1687" s="22"/>
      <c r="AU1687" s="22"/>
      <c r="AV1687" s="22"/>
      <c r="AW1687" s="22"/>
      <c r="AX1687" s="22"/>
      <c r="AY1687" s="22"/>
      <c r="AZ1687" s="22"/>
      <c r="BA1687" s="22"/>
      <c r="BB1687" s="22"/>
      <c r="BC1687" s="22"/>
    </row>
    <row r="1688" spans="1:55" s="23" customFormat="1" ht="25.5">
      <c r="A1688" s="7">
        <v>1621</v>
      </c>
      <c r="B1688" s="7">
        <v>157</v>
      </c>
      <c r="C1688" s="21">
        <v>43998</v>
      </c>
      <c r="D1688" s="5" t="s">
        <v>357</v>
      </c>
      <c r="E1688" s="13">
        <v>4196.32</v>
      </c>
      <c r="F1688" s="19" t="s">
        <v>50</v>
      </c>
      <c r="G1688" s="29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22"/>
      <c r="AH1688" s="22"/>
      <c r="AI1688" s="22"/>
      <c r="AJ1688" s="22"/>
      <c r="AK1688" s="22"/>
      <c r="AL1688" s="22"/>
      <c r="AM1688" s="22"/>
      <c r="AN1688" s="22"/>
      <c r="AO1688" s="22"/>
      <c r="AP1688" s="22"/>
      <c r="AQ1688" s="22"/>
      <c r="AR1688" s="22"/>
      <c r="AS1688" s="22"/>
      <c r="AT1688" s="22"/>
      <c r="AU1688" s="22"/>
      <c r="AV1688" s="22"/>
      <c r="AW1688" s="22"/>
      <c r="AX1688" s="22"/>
      <c r="AY1688" s="22"/>
      <c r="AZ1688" s="22"/>
      <c r="BA1688" s="22"/>
      <c r="BB1688" s="22"/>
      <c r="BC1688" s="22"/>
    </row>
    <row r="1689" spans="1:55" s="23" customFormat="1" ht="25.5">
      <c r="A1689" s="7">
        <v>1622</v>
      </c>
      <c r="B1689" s="7">
        <v>158</v>
      </c>
      <c r="C1689" s="21">
        <v>43998</v>
      </c>
      <c r="D1689" s="5" t="s">
        <v>168</v>
      </c>
      <c r="E1689" s="13">
        <v>20492.64</v>
      </c>
      <c r="F1689" s="19" t="s">
        <v>50</v>
      </c>
      <c r="G1689" s="29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22"/>
      <c r="AH1689" s="22"/>
      <c r="AI1689" s="22"/>
      <c r="AJ1689" s="22"/>
      <c r="AK1689" s="22"/>
      <c r="AL1689" s="22"/>
      <c r="AM1689" s="22"/>
      <c r="AN1689" s="22"/>
      <c r="AO1689" s="22"/>
      <c r="AP1689" s="22"/>
      <c r="AQ1689" s="22"/>
      <c r="AR1689" s="22"/>
      <c r="AS1689" s="22"/>
      <c r="AT1689" s="22"/>
      <c r="AU1689" s="22"/>
      <c r="AV1689" s="22"/>
      <c r="AW1689" s="22"/>
      <c r="AX1689" s="22"/>
      <c r="AY1689" s="22"/>
      <c r="AZ1689" s="22"/>
      <c r="BA1689" s="22"/>
      <c r="BB1689" s="22"/>
      <c r="BC1689" s="22"/>
    </row>
    <row r="1690" spans="1:55" s="23" customFormat="1" ht="25.5">
      <c r="A1690" s="7">
        <v>1623</v>
      </c>
      <c r="B1690" s="7">
        <v>159</v>
      </c>
      <c r="C1690" s="21">
        <v>43998</v>
      </c>
      <c r="D1690" s="5" t="s">
        <v>255</v>
      </c>
      <c r="E1690" s="13">
        <v>29900.15</v>
      </c>
      <c r="F1690" s="19" t="s">
        <v>50</v>
      </c>
      <c r="G1690" s="29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22"/>
      <c r="AH1690" s="22"/>
      <c r="AI1690" s="22"/>
      <c r="AJ1690" s="22"/>
      <c r="AK1690" s="22"/>
      <c r="AL1690" s="22"/>
      <c r="AM1690" s="22"/>
      <c r="AN1690" s="22"/>
      <c r="AO1690" s="22"/>
      <c r="AP1690" s="22"/>
      <c r="AQ1690" s="22"/>
      <c r="AR1690" s="22"/>
      <c r="AS1690" s="22"/>
      <c r="AT1690" s="22"/>
      <c r="AU1690" s="22"/>
      <c r="AV1690" s="22"/>
      <c r="AW1690" s="22"/>
      <c r="AX1690" s="22"/>
      <c r="AY1690" s="22"/>
      <c r="AZ1690" s="22"/>
      <c r="BA1690" s="22"/>
      <c r="BB1690" s="22"/>
      <c r="BC1690" s="22"/>
    </row>
    <row r="1691" spans="1:55" s="23" customFormat="1" ht="15.75">
      <c r="A1691" s="41" t="s">
        <v>405</v>
      </c>
      <c r="B1691" s="42"/>
      <c r="C1691" s="43"/>
      <c r="D1691" s="25">
        <f>SUM(E1650:E1672)</f>
        <v>2270045.72</v>
      </c>
      <c r="E1691" s="25">
        <f>SUM(E1673:E1690)</f>
        <v>241412.62000000002</v>
      </c>
      <c r="F1691" s="25">
        <v>0</v>
      </c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22"/>
      <c r="AH1691" s="22"/>
      <c r="AI1691" s="22"/>
      <c r="AJ1691" s="22"/>
      <c r="AK1691" s="22"/>
      <c r="AL1691" s="22"/>
      <c r="AM1691" s="22"/>
      <c r="AN1691" s="22"/>
      <c r="AO1691" s="22"/>
      <c r="AP1691" s="22"/>
      <c r="AQ1691" s="22"/>
      <c r="AR1691" s="22"/>
      <c r="AS1691" s="22"/>
      <c r="AT1691" s="22"/>
      <c r="AU1691" s="22"/>
      <c r="AV1691" s="22"/>
      <c r="AW1691" s="22"/>
      <c r="AX1691" s="22"/>
      <c r="AY1691" s="22"/>
      <c r="AZ1691" s="22"/>
      <c r="BA1691" s="22"/>
      <c r="BB1691" s="22"/>
      <c r="BC1691" s="22"/>
    </row>
    <row r="1692" spans="1:55" s="23" customFormat="1" ht="15.75">
      <c r="A1692" s="7">
        <v>1624</v>
      </c>
      <c r="B1692" s="7">
        <v>160</v>
      </c>
      <c r="C1692" s="21">
        <v>44000</v>
      </c>
      <c r="D1692" s="5" t="s">
        <v>46</v>
      </c>
      <c r="E1692" s="13">
        <v>300000</v>
      </c>
      <c r="F1692" s="19" t="s">
        <v>9</v>
      </c>
      <c r="G1692" s="29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22"/>
      <c r="AH1692" s="22"/>
      <c r="AI1692" s="22"/>
      <c r="AJ1692" s="22"/>
      <c r="AK1692" s="22"/>
      <c r="AL1692" s="22"/>
      <c r="AM1692" s="22"/>
      <c r="AN1692" s="22"/>
      <c r="AO1692" s="22"/>
      <c r="AP1692" s="22"/>
      <c r="AQ1692" s="22"/>
      <c r="AR1692" s="22"/>
      <c r="AS1692" s="22"/>
      <c r="AT1692" s="22"/>
      <c r="AU1692" s="22"/>
      <c r="AV1692" s="22"/>
      <c r="AW1692" s="22"/>
      <c r="AX1692" s="22"/>
      <c r="AY1692" s="22"/>
      <c r="AZ1692" s="22"/>
      <c r="BA1692" s="22"/>
      <c r="BB1692" s="22"/>
      <c r="BC1692" s="22"/>
    </row>
    <row r="1693" spans="1:55" s="23" customFormat="1" ht="15.75">
      <c r="A1693" s="7">
        <v>1625</v>
      </c>
      <c r="B1693" s="7">
        <v>161</v>
      </c>
      <c r="C1693" s="21">
        <v>44000</v>
      </c>
      <c r="D1693" s="5" t="s">
        <v>24</v>
      </c>
      <c r="E1693" s="13">
        <v>156313.45</v>
      </c>
      <c r="F1693" s="19" t="s">
        <v>9</v>
      </c>
      <c r="G1693" s="29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22"/>
      <c r="AH1693" s="22"/>
      <c r="AI1693" s="22"/>
      <c r="AJ1693" s="22"/>
      <c r="AK1693" s="22"/>
      <c r="AL1693" s="22"/>
      <c r="AM1693" s="22"/>
      <c r="AN1693" s="22"/>
      <c r="AO1693" s="22"/>
      <c r="AP1693" s="22"/>
      <c r="AQ1693" s="22"/>
      <c r="AR1693" s="22"/>
      <c r="AS1693" s="22"/>
      <c r="AT1693" s="22"/>
      <c r="AU1693" s="22"/>
      <c r="AV1693" s="22"/>
      <c r="AW1693" s="22"/>
      <c r="AX1693" s="22"/>
      <c r="AY1693" s="22"/>
      <c r="AZ1693" s="22"/>
      <c r="BA1693" s="22"/>
      <c r="BB1693" s="22"/>
      <c r="BC1693" s="22"/>
    </row>
    <row r="1694" spans="1:55" s="23" customFormat="1" ht="15.75">
      <c r="A1694" s="7">
        <v>1626</v>
      </c>
      <c r="B1694" s="7">
        <v>162</v>
      </c>
      <c r="C1694" s="21">
        <v>44000</v>
      </c>
      <c r="D1694" s="5" t="s">
        <v>75</v>
      </c>
      <c r="E1694" s="13">
        <v>900000</v>
      </c>
      <c r="F1694" s="19" t="s">
        <v>9</v>
      </c>
      <c r="G1694" s="29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22"/>
      <c r="AH1694" s="22"/>
      <c r="AI1694" s="22"/>
      <c r="AJ1694" s="22"/>
      <c r="AK1694" s="22"/>
      <c r="AL1694" s="22"/>
      <c r="AM1694" s="22"/>
      <c r="AN1694" s="22"/>
      <c r="AO1694" s="22"/>
      <c r="AP1694" s="22"/>
      <c r="AQ1694" s="22"/>
      <c r="AR1694" s="22"/>
      <c r="AS1694" s="22"/>
      <c r="AT1694" s="22"/>
      <c r="AU1694" s="22"/>
      <c r="AV1694" s="22"/>
      <c r="AW1694" s="22"/>
      <c r="AX1694" s="22"/>
      <c r="AY1694" s="22"/>
      <c r="AZ1694" s="22"/>
      <c r="BA1694" s="22"/>
      <c r="BB1694" s="22"/>
      <c r="BC1694" s="22"/>
    </row>
    <row r="1695" spans="1:55" s="23" customFormat="1" ht="25.5">
      <c r="A1695" s="7">
        <v>1627</v>
      </c>
      <c r="B1695" s="7">
        <v>163</v>
      </c>
      <c r="C1695" s="21">
        <v>44000</v>
      </c>
      <c r="D1695" s="5" t="s">
        <v>316</v>
      </c>
      <c r="E1695" s="13">
        <v>161958.32</v>
      </c>
      <c r="F1695" s="19" t="s">
        <v>47</v>
      </c>
      <c r="G1695" s="29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22"/>
      <c r="AH1695" s="22"/>
      <c r="AI1695" s="22"/>
      <c r="AJ1695" s="22"/>
      <c r="AK1695" s="22"/>
      <c r="AL1695" s="22"/>
      <c r="AM1695" s="22"/>
      <c r="AN1695" s="22"/>
      <c r="AO1695" s="22"/>
      <c r="AP1695" s="22"/>
      <c r="AQ1695" s="22"/>
      <c r="AR1695" s="22"/>
      <c r="AS1695" s="22"/>
      <c r="AT1695" s="22"/>
      <c r="AU1695" s="22"/>
      <c r="AV1695" s="22"/>
      <c r="AW1695" s="22"/>
      <c r="AX1695" s="22"/>
      <c r="AY1695" s="22"/>
      <c r="AZ1695" s="22"/>
      <c r="BA1695" s="22"/>
      <c r="BB1695" s="22"/>
      <c r="BC1695" s="22"/>
    </row>
    <row r="1696" spans="1:55" s="23" customFormat="1" ht="25.5">
      <c r="A1696" s="7">
        <v>1628</v>
      </c>
      <c r="B1696" s="7">
        <v>164</v>
      </c>
      <c r="C1696" s="21">
        <v>44000</v>
      </c>
      <c r="D1696" s="5" t="s">
        <v>326</v>
      </c>
      <c r="E1696" s="13">
        <v>40990.74</v>
      </c>
      <c r="F1696" s="19" t="s">
        <v>47</v>
      </c>
      <c r="G1696" s="29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22"/>
      <c r="AH1696" s="22"/>
      <c r="AI1696" s="22"/>
      <c r="AJ1696" s="22"/>
      <c r="AK1696" s="22"/>
      <c r="AL1696" s="22"/>
      <c r="AM1696" s="22"/>
      <c r="AN1696" s="22"/>
      <c r="AO1696" s="22"/>
      <c r="AP1696" s="22"/>
      <c r="AQ1696" s="22"/>
      <c r="AR1696" s="22"/>
      <c r="AS1696" s="22"/>
      <c r="AT1696" s="22"/>
      <c r="AU1696" s="22"/>
      <c r="AV1696" s="22"/>
      <c r="AW1696" s="22"/>
      <c r="AX1696" s="22"/>
      <c r="AY1696" s="22"/>
      <c r="AZ1696" s="22"/>
      <c r="BA1696" s="22"/>
      <c r="BB1696" s="22"/>
      <c r="BC1696" s="22"/>
    </row>
    <row r="1697" spans="1:55" s="23" customFormat="1" ht="25.5">
      <c r="A1697" s="7">
        <v>1629</v>
      </c>
      <c r="B1697" s="7">
        <v>165</v>
      </c>
      <c r="C1697" s="21">
        <v>44000</v>
      </c>
      <c r="D1697" s="5" t="s">
        <v>327</v>
      </c>
      <c r="E1697" s="13">
        <v>28125.99</v>
      </c>
      <c r="F1697" s="19" t="s">
        <v>47</v>
      </c>
      <c r="G1697" s="29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22"/>
      <c r="AH1697" s="22"/>
      <c r="AI1697" s="22"/>
      <c r="AJ1697" s="22"/>
      <c r="AK1697" s="22"/>
      <c r="AL1697" s="22"/>
      <c r="AM1697" s="22"/>
      <c r="AN1697" s="22"/>
      <c r="AO1697" s="22"/>
      <c r="AP1697" s="22"/>
      <c r="AQ1697" s="22"/>
      <c r="AR1697" s="22"/>
      <c r="AS1697" s="22"/>
      <c r="AT1697" s="22"/>
      <c r="AU1697" s="22"/>
      <c r="AV1697" s="22"/>
      <c r="AW1697" s="22"/>
      <c r="AX1697" s="22"/>
      <c r="AY1697" s="22"/>
      <c r="AZ1697" s="22"/>
      <c r="BA1697" s="22"/>
      <c r="BB1697" s="22"/>
      <c r="BC1697" s="22"/>
    </row>
    <row r="1698" spans="1:55" s="23" customFormat="1" ht="25.5">
      <c r="A1698" s="7">
        <v>1630</v>
      </c>
      <c r="B1698" s="7">
        <v>166</v>
      </c>
      <c r="C1698" s="21">
        <v>44000</v>
      </c>
      <c r="D1698" s="5" t="s">
        <v>406</v>
      </c>
      <c r="E1698" s="13">
        <v>215340.28</v>
      </c>
      <c r="F1698" s="19" t="s">
        <v>47</v>
      </c>
      <c r="G1698" s="29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22"/>
      <c r="AH1698" s="22"/>
      <c r="AI1698" s="22"/>
      <c r="AJ1698" s="22"/>
      <c r="AK1698" s="22"/>
      <c r="AL1698" s="22"/>
      <c r="AM1698" s="22"/>
      <c r="AN1698" s="22"/>
      <c r="AO1698" s="22"/>
      <c r="AP1698" s="22"/>
      <c r="AQ1698" s="22"/>
      <c r="AR1698" s="22"/>
      <c r="AS1698" s="22"/>
      <c r="AT1698" s="22"/>
      <c r="AU1698" s="22"/>
      <c r="AV1698" s="22"/>
      <c r="AW1698" s="22"/>
      <c r="AX1698" s="22"/>
      <c r="AY1698" s="22"/>
      <c r="AZ1698" s="22"/>
      <c r="BA1698" s="22"/>
      <c r="BB1698" s="22"/>
      <c r="BC1698" s="22"/>
    </row>
    <row r="1699" spans="1:55" s="23" customFormat="1" ht="25.5">
      <c r="A1699" s="7">
        <v>1631</v>
      </c>
      <c r="B1699" s="7">
        <v>167</v>
      </c>
      <c r="C1699" s="21">
        <v>44000</v>
      </c>
      <c r="D1699" s="5" t="s">
        <v>43</v>
      </c>
      <c r="E1699" s="13">
        <v>437852.75</v>
      </c>
      <c r="F1699" s="19" t="s">
        <v>47</v>
      </c>
      <c r="G1699" s="29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22"/>
      <c r="AH1699" s="22"/>
      <c r="AI1699" s="22"/>
      <c r="AJ1699" s="22"/>
      <c r="AK1699" s="22"/>
      <c r="AL1699" s="22"/>
      <c r="AM1699" s="22"/>
      <c r="AN1699" s="22"/>
      <c r="AO1699" s="22"/>
      <c r="AP1699" s="22"/>
      <c r="AQ1699" s="22"/>
      <c r="AR1699" s="22"/>
      <c r="AS1699" s="22"/>
      <c r="AT1699" s="22"/>
      <c r="AU1699" s="22"/>
      <c r="AV1699" s="22"/>
      <c r="AW1699" s="22"/>
      <c r="AX1699" s="22"/>
      <c r="AY1699" s="22"/>
      <c r="AZ1699" s="22"/>
      <c r="BA1699" s="22"/>
      <c r="BB1699" s="22"/>
      <c r="BC1699" s="22"/>
    </row>
    <row r="1700" spans="1:55" s="23" customFormat="1" ht="25.5">
      <c r="A1700" s="7">
        <v>1632</v>
      </c>
      <c r="B1700" s="7">
        <v>168</v>
      </c>
      <c r="C1700" s="21">
        <v>44000</v>
      </c>
      <c r="D1700" s="5" t="s">
        <v>74</v>
      </c>
      <c r="E1700" s="13">
        <v>450163.23</v>
      </c>
      <c r="F1700" s="19" t="s">
        <v>47</v>
      </c>
      <c r="G1700" s="29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22"/>
      <c r="AH1700" s="22"/>
      <c r="AI1700" s="22"/>
      <c r="AJ1700" s="22"/>
      <c r="AK1700" s="22"/>
      <c r="AL1700" s="22"/>
      <c r="AM1700" s="22"/>
      <c r="AN1700" s="22"/>
      <c r="AO1700" s="22"/>
      <c r="AP1700" s="22"/>
      <c r="AQ1700" s="22"/>
      <c r="AR1700" s="22"/>
      <c r="AS1700" s="22"/>
      <c r="AT1700" s="22"/>
      <c r="AU1700" s="22"/>
      <c r="AV1700" s="22"/>
      <c r="AW1700" s="22"/>
      <c r="AX1700" s="22"/>
      <c r="AY1700" s="22"/>
      <c r="AZ1700" s="22"/>
      <c r="BA1700" s="22"/>
      <c r="BB1700" s="22"/>
      <c r="BC1700" s="22"/>
    </row>
    <row r="1701" spans="1:55" s="23" customFormat="1" ht="25.5">
      <c r="A1701" s="7">
        <v>1633</v>
      </c>
      <c r="B1701" s="7">
        <v>169</v>
      </c>
      <c r="C1701" s="21">
        <v>44000</v>
      </c>
      <c r="D1701" s="5" t="s">
        <v>36</v>
      </c>
      <c r="E1701" s="13">
        <v>2322.98</v>
      </c>
      <c r="F1701" s="19" t="s">
        <v>47</v>
      </c>
      <c r="G1701" s="29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22"/>
      <c r="AH1701" s="22"/>
      <c r="AI1701" s="22"/>
      <c r="AJ1701" s="22"/>
      <c r="AK1701" s="22"/>
      <c r="AL1701" s="22"/>
      <c r="AM1701" s="22"/>
      <c r="AN1701" s="22"/>
      <c r="AO1701" s="22"/>
      <c r="AP1701" s="22"/>
      <c r="AQ1701" s="22"/>
      <c r="AR1701" s="22"/>
      <c r="AS1701" s="22"/>
      <c r="AT1701" s="22"/>
      <c r="AU1701" s="22"/>
      <c r="AV1701" s="22"/>
      <c r="AW1701" s="22"/>
      <c r="AX1701" s="22"/>
      <c r="AY1701" s="22"/>
      <c r="AZ1701" s="22"/>
      <c r="BA1701" s="22"/>
      <c r="BB1701" s="22"/>
      <c r="BC1701" s="22"/>
    </row>
    <row r="1702" spans="1:55" s="23" customFormat="1" ht="25.5">
      <c r="A1702" s="7">
        <v>1634</v>
      </c>
      <c r="B1702" s="7">
        <v>170</v>
      </c>
      <c r="C1702" s="21">
        <v>44000</v>
      </c>
      <c r="D1702" s="5" t="s">
        <v>312</v>
      </c>
      <c r="E1702" s="13">
        <v>70926.53</v>
      </c>
      <c r="F1702" s="19" t="s">
        <v>47</v>
      </c>
      <c r="G1702" s="29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22"/>
      <c r="AH1702" s="22"/>
      <c r="AI1702" s="22"/>
      <c r="AJ1702" s="22"/>
      <c r="AK1702" s="22"/>
      <c r="AL1702" s="22"/>
      <c r="AM1702" s="22"/>
      <c r="AN1702" s="22"/>
      <c r="AO1702" s="22"/>
      <c r="AP1702" s="22"/>
      <c r="AQ1702" s="22"/>
      <c r="AR1702" s="22"/>
      <c r="AS1702" s="22"/>
      <c r="AT1702" s="22"/>
      <c r="AU1702" s="22"/>
      <c r="AV1702" s="22"/>
      <c r="AW1702" s="22"/>
      <c r="AX1702" s="22"/>
      <c r="AY1702" s="22"/>
      <c r="AZ1702" s="22"/>
      <c r="BA1702" s="22"/>
      <c r="BB1702" s="22"/>
      <c r="BC1702" s="22"/>
    </row>
    <row r="1703" spans="1:55" s="23" customFormat="1" ht="25.5">
      <c r="A1703" s="7">
        <v>1635</v>
      </c>
      <c r="B1703" s="7">
        <v>171</v>
      </c>
      <c r="C1703" s="21">
        <v>44000</v>
      </c>
      <c r="D1703" s="5" t="s">
        <v>347</v>
      </c>
      <c r="E1703" s="13">
        <v>55144.8</v>
      </c>
      <c r="F1703" s="19" t="s">
        <v>47</v>
      </c>
      <c r="G1703" s="29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22"/>
      <c r="AH1703" s="22"/>
      <c r="AI1703" s="22"/>
      <c r="AJ1703" s="22"/>
      <c r="AK1703" s="22"/>
      <c r="AL1703" s="22"/>
      <c r="AM1703" s="22"/>
      <c r="AN1703" s="22"/>
      <c r="AO1703" s="22"/>
      <c r="AP1703" s="22"/>
      <c r="AQ1703" s="22"/>
      <c r="AR1703" s="22"/>
      <c r="AS1703" s="22"/>
      <c r="AT1703" s="22"/>
      <c r="AU1703" s="22"/>
      <c r="AV1703" s="22"/>
      <c r="AW1703" s="22"/>
      <c r="AX1703" s="22"/>
      <c r="AY1703" s="22"/>
      <c r="AZ1703" s="22"/>
      <c r="BA1703" s="22"/>
      <c r="BB1703" s="22"/>
      <c r="BC1703" s="22"/>
    </row>
    <row r="1704" spans="1:55" s="23" customFormat="1" ht="25.5">
      <c r="A1704" s="7">
        <v>1636</v>
      </c>
      <c r="B1704" s="7">
        <v>172</v>
      </c>
      <c r="C1704" s="21">
        <v>44000</v>
      </c>
      <c r="D1704" s="5" t="s">
        <v>136</v>
      </c>
      <c r="E1704" s="13">
        <v>31550.05</v>
      </c>
      <c r="F1704" s="19" t="s">
        <v>47</v>
      </c>
      <c r="G1704" s="29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22"/>
      <c r="AH1704" s="22"/>
      <c r="AI1704" s="22"/>
      <c r="AJ1704" s="22"/>
      <c r="AK1704" s="22"/>
      <c r="AL1704" s="22"/>
      <c r="AM1704" s="22"/>
      <c r="AN1704" s="22"/>
      <c r="AO1704" s="22"/>
      <c r="AP1704" s="22"/>
      <c r="AQ1704" s="22"/>
      <c r="AR1704" s="22"/>
      <c r="AS1704" s="22"/>
      <c r="AT1704" s="22"/>
      <c r="AU1704" s="22"/>
      <c r="AV1704" s="22"/>
      <c r="AW1704" s="22"/>
      <c r="AX1704" s="22"/>
      <c r="AY1704" s="22"/>
      <c r="AZ1704" s="22"/>
      <c r="BA1704" s="22"/>
      <c r="BB1704" s="22"/>
      <c r="BC1704" s="22"/>
    </row>
    <row r="1705" spans="1:55" s="23" customFormat="1" ht="25.5">
      <c r="A1705" s="7">
        <v>1637</v>
      </c>
      <c r="B1705" s="7">
        <v>173</v>
      </c>
      <c r="C1705" s="21">
        <v>44000</v>
      </c>
      <c r="D1705" s="5" t="s">
        <v>349</v>
      </c>
      <c r="E1705" s="13">
        <v>24168.49</v>
      </c>
      <c r="F1705" s="19" t="s">
        <v>47</v>
      </c>
      <c r="G1705" s="29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22"/>
      <c r="AH1705" s="22"/>
      <c r="AI1705" s="22"/>
      <c r="AJ1705" s="22"/>
      <c r="AK1705" s="22"/>
      <c r="AL1705" s="22"/>
      <c r="AM1705" s="22"/>
      <c r="AN1705" s="22"/>
      <c r="AO1705" s="22"/>
      <c r="AP1705" s="22"/>
      <c r="AQ1705" s="22"/>
      <c r="AR1705" s="22"/>
      <c r="AS1705" s="22"/>
      <c r="AT1705" s="22"/>
      <c r="AU1705" s="22"/>
      <c r="AV1705" s="22"/>
      <c r="AW1705" s="22"/>
      <c r="AX1705" s="22"/>
      <c r="AY1705" s="22"/>
      <c r="AZ1705" s="22"/>
      <c r="BA1705" s="22"/>
      <c r="BB1705" s="22"/>
      <c r="BC1705" s="22"/>
    </row>
    <row r="1706" spans="1:55" s="23" customFormat="1" ht="25.5">
      <c r="A1706" s="7">
        <v>1638</v>
      </c>
      <c r="B1706" s="7">
        <v>174</v>
      </c>
      <c r="C1706" s="21">
        <v>44000</v>
      </c>
      <c r="D1706" s="5" t="s">
        <v>348</v>
      </c>
      <c r="E1706" s="13">
        <v>19824.03</v>
      </c>
      <c r="F1706" s="19" t="s">
        <v>47</v>
      </c>
      <c r="G1706" s="29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22"/>
      <c r="AH1706" s="22"/>
      <c r="AI1706" s="22"/>
      <c r="AJ1706" s="22"/>
      <c r="AK1706" s="22"/>
      <c r="AL1706" s="22"/>
      <c r="AM1706" s="22"/>
      <c r="AN1706" s="22"/>
      <c r="AO1706" s="22"/>
      <c r="AP1706" s="22"/>
      <c r="AQ1706" s="22"/>
      <c r="AR1706" s="22"/>
      <c r="AS1706" s="22"/>
      <c r="AT1706" s="22"/>
      <c r="AU1706" s="22"/>
      <c r="AV1706" s="22"/>
      <c r="AW1706" s="22"/>
      <c r="AX1706" s="22"/>
      <c r="AY1706" s="22"/>
      <c r="AZ1706" s="22"/>
      <c r="BA1706" s="22"/>
      <c r="BB1706" s="22"/>
      <c r="BC1706" s="22"/>
    </row>
    <row r="1707" spans="1:55" s="23" customFormat="1" ht="28.5">
      <c r="A1707" s="7">
        <v>1639</v>
      </c>
      <c r="B1707" s="7">
        <v>175</v>
      </c>
      <c r="C1707" s="21">
        <v>44000</v>
      </c>
      <c r="D1707" s="5" t="s">
        <v>10</v>
      </c>
      <c r="E1707" s="13">
        <v>81775.45</v>
      </c>
      <c r="F1707" s="19" t="s">
        <v>47</v>
      </c>
      <c r="G1707" s="29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22"/>
      <c r="AH1707" s="22"/>
      <c r="AI1707" s="22"/>
      <c r="AJ1707" s="22"/>
      <c r="AK1707" s="22"/>
      <c r="AL1707" s="22"/>
      <c r="AM1707" s="22"/>
      <c r="AN1707" s="22"/>
      <c r="AO1707" s="22"/>
      <c r="AP1707" s="22"/>
      <c r="AQ1707" s="22"/>
      <c r="AR1707" s="22"/>
      <c r="AS1707" s="22"/>
      <c r="AT1707" s="22"/>
      <c r="AU1707" s="22"/>
      <c r="AV1707" s="22"/>
      <c r="AW1707" s="22"/>
      <c r="AX1707" s="22"/>
      <c r="AY1707" s="22"/>
      <c r="AZ1707" s="22"/>
      <c r="BA1707" s="22"/>
      <c r="BB1707" s="22"/>
      <c r="BC1707" s="22"/>
    </row>
    <row r="1708" spans="1:55" s="23" customFormat="1" ht="25.5">
      <c r="A1708" s="7">
        <v>1640</v>
      </c>
      <c r="B1708" s="7">
        <v>176</v>
      </c>
      <c r="C1708" s="21">
        <v>44000</v>
      </c>
      <c r="D1708" s="5" t="s">
        <v>366</v>
      </c>
      <c r="E1708" s="13">
        <v>234560.98</v>
      </c>
      <c r="F1708" s="19" t="s">
        <v>47</v>
      </c>
      <c r="G1708" s="29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22"/>
      <c r="AH1708" s="22"/>
      <c r="AI1708" s="22"/>
      <c r="AJ1708" s="22"/>
      <c r="AK1708" s="22"/>
      <c r="AL1708" s="22"/>
      <c r="AM1708" s="22"/>
      <c r="AN1708" s="22"/>
      <c r="AO1708" s="22"/>
      <c r="AP1708" s="22"/>
      <c r="AQ1708" s="22"/>
      <c r="AR1708" s="22"/>
      <c r="AS1708" s="22"/>
      <c r="AT1708" s="22"/>
      <c r="AU1708" s="22"/>
      <c r="AV1708" s="22"/>
      <c r="AW1708" s="22"/>
      <c r="AX1708" s="22"/>
      <c r="AY1708" s="22"/>
      <c r="AZ1708" s="22"/>
      <c r="BA1708" s="22"/>
      <c r="BB1708" s="22"/>
      <c r="BC1708" s="22"/>
    </row>
    <row r="1709" spans="1:55" s="23" customFormat="1" ht="25.5">
      <c r="A1709" s="7">
        <v>1641</v>
      </c>
      <c r="B1709" s="7">
        <v>177</v>
      </c>
      <c r="C1709" s="21">
        <v>44000</v>
      </c>
      <c r="D1709" s="5" t="s">
        <v>44</v>
      </c>
      <c r="E1709" s="13">
        <v>251824.04</v>
      </c>
      <c r="F1709" s="19" t="s">
        <v>47</v>
      </c>
      <c r="G1709" s="29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22"/>
      <c r="AH1709" s="22"/>
      <c r="AI1709" s="22"/>
      <c r="AJ1709" s="22"/>
      <c r="AK1709" s="22"/>
      <c r="AL1709" s="22"/>
      <c r="AM1709" s="22"/>
      <c r="AN1709" s="22"/>
      <c r="AO1709" s="22"/>
      <c r="AP1709" s="22"/>
      <c r="AQ1709" s="22"/>
      <c r="AR1709" s="22"/>
      <c r="AS1709" s="22"/>
      <c r="AT1709" s="22"/>
      <c r="AU1709" s="22"/>
      <c r="AV1709" s="22"/>
      <c r="AW1709" s="22"/>
      <c r="AX1709" s="22"/>
      <c r="AY1709" s="22"/>
      <c r="AZ1709" s="22"/>
      <c r="BA1709" s="22"/>
      <c r="BB1709" s="22"/>
      <c r="BC1709" s="22"/>
    </row>
    <row r="1710" spans="1:55" s="23" customFormat="1" ht="25.5">
      <c r="A1710" s="7">
        <v>1642</v>
      </c>
      <c r="B1710" s="7">
        <v>178</v>
      </c>
      <c r="C1710" s="21">
        <v>44000</v>
      </c>
      <c r="D1710" s="5" t="s">
        <v>155</v>
      </c>
      <c r="E1710" s="13">
        <v>802428.11</v>
      </c>
      <c r="F1710" s="19" t="s">
        <v>47</v>
      </c>
      <c r="G1710" s="29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22"/>
      <c r="AH1710" s="22"/>
      <c r="AI1710" s="22"/>
      <c r="AJ1710" s="22"/>
      <c r="AK1710" s="22"/>
      <c r="AL1710" s="22"/>
      <c r="AM1710" s="22"/>
      <c r="AN1710" s="22"/>
      <c r="AO1710" s="22"/>
      <c r="AP1710" s="22"/>
      <c r="AQ1710" s="22"/>
      <c r="AR1710" s="22"/>
      <c r="AS1710" s="22"/>
      <c r="AT1710" s="22"/>
      <c r="AU1710" s="22"/>
      <c r="AV1710" s="22"/>
      <c r="AW1710" s="22"/>
      <c r="AX1710" s="22"/>
      <c r="AY1710" s="22"/>
      <c r="AZ1710" s="22"/>
      <c r="BA1710" s="22"/>
      <c r="BB1710" s="22"/>
      <c r="BC1710" s="22"/>
    </row>
    <row r="1711" spans="1:55" s="23" customFormat="1" ht="25.5">
      <c r="A1711" s="7">
        <v>1643</v>
      </c>
      <c r="B1711" s="7">
        <v>179</v>
      </c>
      <c r="C1711" s="21">
        <v>44000</v>
      </c>
      <c r="D1711" s="5" t="s">
        <v>44</v>
      </c>
      <c r="E1711" s="13">
        <v>46420.8</v>
      </c>
      <c r="F1711" s="19" t="s">
        <v>50</v>
      </c>
      <c r="G1711" s="29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22"/>
      <c r="AH1711" s="22"/>
      <c r="AI1711" s="22"/>
      <c r="AJ1711" s="22"/>
      <c r="AK1711" s="22"/>
      <c r="AL1711" s="22"/>
      <c r="AM1711" s="22"/>
      <c r="AN1711" s="22"/>
      <c r="AO1711" s="22"/>
      <c r="AP1711" s="22"/>
      <c r="AQ1711" s="22"/>
      <c r="AR1711" s="22"/>
      <c r="AS1711" s="22"/>
      <c r="AT1711" s="22"/>
      <c r="AU1711" s="22"/>
      <c r="AV1711" s="22"/>
      <c r="AW1711" s="22"/>
      <c r="AX1711" s="22"/>
      <c r="AY1711" s="22"/>
      <c r="AZ1711" s="22"/>
      <c r="BA1711" s="22"/>
      <c r="BB1711" s="22"/>
      <c r="BC1711" s="22"/>
    </row>
    <row r="1712" spans="1:55" s="23" customFormat="1" ht="25.5">
      <c r="A1712" s="7">
        <v>1644</v>
      </c>
      <c r="B1712" s="7">
        <v>180</v>
      </c>
      <c r="C1712" s="21">
        <v>44000</v>
      </c>
      <c r="D1712" s="5" t="s">
        <v>155</v>
      </c>
      <c r="E1712" s="13">
        <v>141604.96</v>
      </c>
      <c r="F1712" s="19" t="s">
        <v>50</v>
      </c>
      <c r="G1712" s="29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22"/>
      <c r="AH1712" s="22"/>
      <c r="AI1712" s="22"/>
      <c r="AJ1712" s="22"/>
      <c r="AK1712" s="22"/>
      <c r="AL1712" s="22"/>
      <c r="AM1712" s="22"/>
      <c r="AN1712" s="22"/>
      <c r="AO1712" s="22"/>
      <c r="AP1712" s="22"/>
      <c r="AQ1712" s="22"/>
      <c r="AR1712" s="22"/>
      <c r="AS1712" s="22"/>
      <c r="AT1712" s="22"/>
      <c r="AU1712" s="22"/>
      <c r="AV1712" s="22"/>
      <c r="AW1712" s="22"/>
      <c r="AX1712" s="22"/>
      <c r="AY1712" s="22"/>
      <c r="AZ1712" s="22"/>
      <c r="BA1712" s="22"/>
      <c r="BB1712" s="22"/>
      <c r="BC1712" s="22"/>
    </row>
    <row r="1713" spans="1:55" s="23" customFormat="1" ht="25.5">
      <c r="A1713" s="7">
        <v>1645</v>
      </c>
      <c r="B1713" s="7">
        <v>181</v>
      </c>
      <c r="C1713" s="21">
        <v>44000</v>
      </c>
      <c r="D1713" s="5" t="s">
        <v>74</v>
      </c>
      <c r="E1713" s="13">
        <v>87517.02</v>
      </c>
      <c r="F1713" s="19" t="s">
        <v>50</v>
      </c>
      <c r="G1713" s="29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22"/>
      <c r="AH1713" s="22"/>
      <c r="AI1713" s="22"/>
      <c r="AJ1713" s="22"/>
      <c r="AK1713" s="22"/>
      <c r="AL1713" s="22"/>
      <c r="AM1713" s="22"/>
      <c r="AN1713" s="22"/>
      <c r="AO1713" s="22"/>
      <c r="AP1713" s="22"/>
      <c r="AQ1713" s="22"/>
      <c r="AR1713" s="22"/>
      <c r="AS1713" s="22"/>
      <c r="AT1713" s="22"/>
      <c r="AU1713" s="22"/>
      <c r="AV1713" s="22"/>
      <c r="AW1713" s="22"/>
      <c r="AX1713" s="22"/>
      <c r="AY1713" s="22"/>
      <c r="AZ1713" s="22"/>
      <c r="BA1713" s="22"/>
      <c r="BB1713" s="22"/>
      <c r="BC1713" s="22"/>
    </row>
    <row r="1714" spans="1:55" s="23" customFormat="1" ht="25.5">
      <c r="A1714" s="7">
        <v>1646</v>
      </c>
      <c r="B1714" s="7">
        <v>182</v>
      </c>
      <c r="C1714" s="21">
        <v>44000</v>
      </c>
      <c r="D1714" s="5" t="s">
        <v>36</v>
      </c>
      <c r="E1714" s="13">
        <v>451.61</v>
      </c>
      <c r="F1714" s="19" t="s">
        <v>50</v>
      </c>
      <c r="G1714" s="29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22"/>
      <c r="AH1714" s="22"/>
      <c r="AI1714" s="22"/>
      <c r="AJ1714" s="22"/>
      <c r="AK1714" s="22"/>
      <c r="AL1714" s="22"/>
      <c r="AM1714" s="22"/>
      <c r="AN1714" s="22"/>
      <c r="AO1714" s="22"/>
      <c r="AP1714" s="22"/>
      <c r="AQ1714" s="22"/>
      <c r="AR1714" s="22"/>
      <c r="AS1714" s="22"/>
      <c r="AT1714" s="22"/>
      <c r="AU1714" s="22"/>
      <c r="AV1714" s="22"/>
      <c r="AW1714" s="22"/>
      <c r="AX1714" s="22"/>
      <c r="AY1714" s="22"/>
      <c r="AZ1714" s="22"/>
      <c r="BA1714" s="22"/>
      <c r="BB1714" s="22"/>
      <c r="BC1714" s="22"/>
    </row>
    <row r="1715" spans="1:55" s="23" customFormat="1" ht="25.5">
      <c r="A1715" s="7">
        <v>1647</v>
      </c>
      <c r="B1715" s="7">
        <v>183</v>
      </c>
      <c r="C1715" s="21">
        <v>44000</v>
      </c>
      <c r="D1715" s="5" t="s">
        <v>312</v>
      </c>
      <c r="E1715" s="13">
        <v>13788.95</v>
      </c>
      <c r="F1715" s="19" t="s">
        <v>50</v>
      </c>
      <c r="G1715" s="29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22"/>
      <c r="AH1715" s="22"/>
      <c r="AI1715" s="22"/>
      <c r="AJ1715" s="22"/>
      <c r="AK1715" s="22"/>
      <c r="AL1715" s="22"/>
      <c r="AM1715" s="22"/>
      <c r="AN1715" s="22"/>
      <c r="AO1715" s="22"/>
      <c r="AP1715" s="22"/>
      <c r="AQ1715" s="22"/>
      <c r="AR1715" s="22"/>
      <c r="AS1715" s="22"/>
      <c r="AT1715" s="22"/>
      <c r="AU1715" s="22"/>
      <c r="AV1715" s="22"/>
      <c r="AW1715" s="22"/>
      <c r="AX1715" s="22"/>
      <c r="AY1715" s="22"/>
      <c r="AZ1715" s="22"/>
      <c r="BA1715" s="22"/>
      <c r="BB1715" s="22"/>
      <c r="BC1715" s="22"/>
    </row>
    <row r="1716" spans="1:55" s="23" customFormat="1" ht="25.5">
      <c r="A1716" s="7">
        <v>1648</v>
      </c>
      <c r="B1716" s="7">
        <v>184</v>
      </c>
      <c r="C1716" s="21">
        <v>44000</v>
      </c>
      <c r="D1716" s="5" t="s">
        <v>347</v>
      </c>
      <c r="E1716" s="13">
        <v>10720.8</v>
      </c>
      <c r="F1716" s="19" t="s">
        <v>50</v>
      </c>
      <c r="G1716" s="29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22"/>
      <c r="AH1716" s="22"/>
      <c r="AI1716" s="22"/>
      <c r="AJ1716" s="22"/>
      <c r="AK1716" s="22"/>
      <c r="AL1716" s="22"/>
      <c r="AM1716" s="22"/>
      <c r="AN1716" s="22"/>
      <c r="AO1716" s="22"/>
      <c r="AP1716" s="22"/>
      <c r="AQ1716" s="22"/>
      <c r="AR1716" s="22"/>
      <c r="AS1716" s="22"/>
      <c r="AT1716" s="22"/>
      <c r="AU1716" s="22"/>
      <c r="AV1716" s="22"/>
      <c r="AW1716" s="22"/>
      <c r="AX1716" s="22"/>
      <c r="AY1716" s="22"/>
      <c r="AZ1716" s="22"/>
      <c r="BA1716" s="22"/>
      <c r="BB1716" s="22"/>
      <c r="BC1716" s="22"/>
    </row>
    <row r="1717" spans="1:55" s="23" customFormat="1" ht="25.5">
      <c r="A1717" s="7">
        <v>1649</v>
      </c>
      <c r="B1717" s="7">
        <v>185</v>
      </c>
      <c r="C1717" s="21">
        <v>44000</v>
      </c>
      <c r="D1717" s="5" t="s">
        <v>136</v>
      </c>
      <c r="E1717" s="13">
        <v>6133.7</v>
      </c>
      <c r="F1717" s="19" t="s">
        <v>50</v>
      </c>
      <c r="G1717" s="29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22"/>
      <c r="AH1717" s="22"/>
      <c r="AI1717" s="22"/>
      <c r="AJ1717" s="22"/>
      <c r="AK1717" s="22"/>
      <c r="AL1717" s="22"/>
      <c r="AM1717" s="22"/>
      <c r="AN1717" s="22"/>
      <c r="AO1717" s="22"/>
      <c r="AP1717" s="22"/>
      <c r="AQ1717" s="22"/>
      <c r="AR1717" s="22"/>
      <c r="AS1717" s="22"/>
      <c r="AT1717" s="22"/>
      <c r="AU1717" s="22"/>
      <c r="AV1717" s="22"/>
      <c r="AW1717" s="22"/>
      <c r="AX1717" s="22"/>
      <c r="AY1717" s="22"/>
      <c r="AZ1717" s="22"/>
      <c r="BA1717" s="22"/>
      <c r="BB1717" s="22"/>
      <c r="BC1717" s="22"/>
    </row>
    <row r="1718" spans="1:55" s="23" customFormat="1" ht="25.5">
      <c r="A1718" s="7">
        <v>1650</v>
      </c>
      <c r="B1718" s="7">
        <v>186</v>
      </c>
      <c r="C1718" s="21">
        <v>44000</v>
      </c>
      <c r="D1718" s="5" t="s">
        <v>349</v>
      </c>
      <c r="E1718" s="13">
        <v>4698.64</v>
      </c>
      <c r="F1718" s="19" t="s">
        <v>50</v>
      </c>
      <c r="G1718" s="29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22"/>
      <c r="AH1718" s="22"/>
      <c r="AI1718" s="22"/>
      <c r="AJ1718" s="22"/>
      <c r="AK1718" s="22"/>
      <c r="AL1718" s="22"/>
      <c r="AM1718" s="22"/>
      <c r="AN1718" s="22"/>
      <c r="AO1718" s="22"/>
      <c r="AP1718" s="22"/>
      <c r="AQ1718" s="22"/>
      <c r="AR1718" s="22"/>
      <c r="AS1718" s="22"/>
      <c r="AT1718" s="22"/>
      <c r="AU1718" s="22"/>
      <c r="AV1718" s="22"/>
      <c r="AW1718" s="22"/>
      <c r="AX1718" s="22"/>
      <c r="AY1718" s="22"/>
      <c r="AZ1718" s="22"/>
      <c r="BA1718" s="22"/>
      <c r="BB1718" s="22"/>
      <c r="BC1718" s="22"/>
    </row>
    <row r="1719" spans="1:55" s="23" customFormat="1" ht="25.5">
      <c r="A1719" s="7">
        <v>1651</v>
      </c>
      <c r="B1719" s="7">
        <v>187</v>
      </c>
      <c r="C1719" s="21">
        <v>44000</v>
      </c>
      <c r="D1719" s="5" t="s">
        <v>348</v>
      </c>
      <c r="E1719" s="13">
        <v>3854.02</v>
      </c>
      <c r="F1719" s="19" t="s">
        <v>50</v>
      </c>
      <c r="G1719" s="29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22"/>
      <c r="AH1719" s="22"/>
      <c r="AI1719" s="22"/>
      <c r="AJ1719" s="22"/>
      <c r="AK1719" s="22"/>
      <c r="AL1719" s="22"/>
      <c r="AM1719" s="22"/>
      <c r="AN1719" s="22"/>
      <c r="AO1719" s="22"/>
      <c r="AP1719" s="22"/>
      <c r="AQ1719" s="22"/>
      <c r="AR1719" s="22"/>
      <c r="AS1719" s="22"/>
      <c r="AT1719" s="22"/>
      <c r="AU1719" s="22"/>
      <c r="AV1719" s="22"/>
      <c r="AW1719" s="22"/>
      <c r="AX1719" s="22"/>
      <c r="AY1719" s="22"/>
      <c r="AZ1719" s="22"/>
      <c r="BA1719" s="22"/>
      <c r="BB1719" s="22"/>
      <c r="BC1719" s="22"/>
    </row>
    <row r="1720" spans="1:55" s="23" customFormat="1" ht="28.5">
      <c r="A1720" s="7">
        <v>1652</v>
      </c>
      <c r="B1720" s="7">
        <v>188</v>
      </c>
      <c r="C1720" s="21">
        <v>44000</v>
      </c>
      <c r="D1720" s="5" t="s">
        <v>10</v>
      </c>
      <c r="E1720" s="13">
        <v>15074.34</v>
      </c>
      <c r="F1720" s="19" t="s">
        <v>50</v>
      </c>
      <c r="G1720" s="29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22"/>
      <c r="AH1720" s="22"/>
      <c r="AI1720" s="22"/>
      <c r="AJ1720" s="22"/>
      <c r="AK1720" s="22"/>
      <c r="AL1720" s="22"/>
      <c r="AM1720" s="22"/>
      <c r="AN1720" s="22"/>
      <c r="AO1720" s="22"/>
      <c r="AP1720" s="22"/>
      <c r="AQ1720" s="22"/>
      <c r="AR1720" s="22"/>
      <c r="AS1720" s="22"/>
      <c r="AT1720" s="22"/>
      <c r="AU1720" s="22"/>
      <c r="AV1720" s="22"/>
      <c r="AW1720" s="22"/>
      <c r="AX1720" s="22"/>
      <c r="AY1720" s="22"/>
      <c r="AZ1720" s="22"/>
      <c r="BA1720" s="22"/>
      <c r="BB1720" s="22"/>
      <c r="BC1720" s="22"/>
    </row>
    <row r="1721" spans="1:55" s="23" customFormat="1" ht="25.5">
      <c r="A1721" s="7">
        <v>1653</v>
      </c>
      <c r="B1721" s="7">
        <v>189</v>
      </c>
      <c r="C1721" s="21">
        <v>44000</v>
      </c>
      <c r="D1721" s="5" t="s">
        <v>326</v>
      </c>
      <c r="E1721" s="13">
        <v>7233.66</v>
      </c>
      <c r="F1721" s="19" t="s">
        <v>50</v>
      </c>
      <c r="G1721" s="29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22"/>
      <c r="AH1721" s="22"/>
      <c r="AI1721" s="22"/>
      <c r="AJ1721" s="22"/>
      <c r="AK1721" s="22"/>
      <c r="AL1721" s="22"/>
      <c r="AM1721" s="22"/>
      <c r="AN1721" s="22"/>
      <c r="AO1721" s="22"/>
      <c r="AP1721" s="22"/>
      <c r="AQ1721" s="22"/>
      <c r="AR1721" s="22"/>
      <c r="AS1721" s="22"/>
      <c r="AT1721" s="22"/>
      <c r="AU1721" s="22"/>
      <c r="AV1721" s="22"/>
      <c r="AW1721" s="22"/>
      <c r="AX1721" s="22"/>
      <c r="AY1721" s="22"/>
      <c r="AZ1721" s="22"/>
      <c r="BA1721" s="22"/>
      <c r="BB1721" s="22"/>
      <c r="BC1721" s="22"/>
    </row>
    <row r="1722" spans="1:55" s="23" customFormat="1" ht="25.5">
      <c r="A1722" s="7">
        <v>1654</v>
      </c>
      <c r="B1722" s="7">
        <v>190</v>
      </c>
      <c r="C1722" s="21">
        <v>44000</v>
      </c>
      <c r="D1722" s="5" t="s">
        <v>327</v>
      </c>
      <c r="E1722" s="13">
        <v>4963.41</v>
      </c>
      <c r="F1722" s="19" t="s">
        <v>50</v>
      </c>
      <c r="G1722" s="29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22"/>
      <c r="AH1722" s="22"/>
      <c r="AI1722" s="22"/>
      <c r="AJ1722" s="22"/>
      <c r="AK1722" s="22"/>
      <c r="AL1722" s="22"/>
      <c r="AM1722" s="22"/>
      <c r="AN1722" s="22"/>
      <c r="AO1722" s="22"/>
      <c r="AP1722" s="22"/>
      <c r="AQ1722" s="22"/>
      <c r="AR1722" s="22"/>
      <c r="AS1722" s="22"/>
      <c r="AT1722" s="22"/>
      <c r="AU1722" s="22"/>
      <c r="AV1722" s="22"/>
      <c r="AW1722" s="22"/>
      <c r="AX1722" s="22"/>
      <c r="AY1722" s="22"/>
      <c r="AZ1722" s="22"/>
      <c r="BA1722" s="22"/>
      <c r="BB1722" s="22"/>
      <c r="BC1722" s="22"/>
    </row>
    <row r="1723" spans="1:55" s="23" customFormat="1" ht="25.5">
      <c r="A1723" s="7">
        <v>1655</v>
      </c>
      <c r="B1723" s="7">
        <v>191</v>
      </c>
      <c r="C1723" s="21">
        <v>44000</v>
      </c>
      <c r="D1723" s="5" t="s">
        <v>316</v>
      </c>
      <c r="E1723" s="13">
        <v>40489.58</v>
      </c>
      <c r="F1723" s="19" t="s">
        <v>50</v>
      </c>
      <c r="G1723" s="29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22"/>
      <c r="AH1723" s="22"/>
      <c r="AI1723" s="22"/>
      <c r="AJ1723" s="22"/>
      <c r="AK1723" s="22"/>
      <c r="AL1723" s="22"/>
      <c r="AM1723" s="22"/>
      <c r="AN1723" s="22"/>
      <c r="AO1723" s="22"/>
      <c r="AP1723" s="22"/>
      <c r="AQ1723" s="22"/>
      <c r="AR1723" s="22"/>
      <c r="AS1723" s="22"/>
      <c r="AT1723" s="22"/>
      <c r="AU1723" s="22"/>
      <c r="AV1723" s="22"/>
      <c r="AW1723" s="22"/>
      <c r="AX1723" s="22"/>
      <c r="AY1723" s="22"/>
      <c r="AZ1723" s="22"/>
      <c r="BA1723" s="22"/>
      <c r="BB1723" s="22"/>
      <c r="BC1723" s="22"/>
    </row>
    <row r="1724" spans="1:55" s="23" customFormat="1" ht="25.5">
      <c r="A1724" s="7">
        <v>1656</v>
      </c>
      <c r="B1724" s="7">
        <v>192</v>
      </c>
      <c r="C1724" s="21">
        <v>44000</v>
      </c>
      <c r="D1724" s="5" t="s">
        <v>366</v>
      </c>
      <c r="E1724" s="13">
        <v>41393.12</v>
      </c>
      <c r="F1724" s="19" t="s">
        <v>50</v>
      </c>
      <c r="G1724" s="29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22"/>
      <c r="AH1724" s="22"/>
      <c r="AI1724" s="22"/>
      <c r="AJ1724" s="22"/>
      <c r="AK1724" s="22"/>
      <c r="AL1724" s="22"/>
      <c r="AM1724" s="22"/>
      <c r="AN1724" s="22"/>
      <c r="AO1724" s="22"/>
      <c r="AP1724" s="22"/>
      <c r="AQ1724" s="22"/>
      <c r="AR1724" s="22"/>
      <c r="AS1724" s="22"/>
      <c r="AT1724" s="22"/>
      <c r="AU1724" s="22"/>
      <c r="AV1724" s="22"/>
      <c r="AW1724" s="22"/>
      <c r="AX1724" s="22"/>
      <c r="AY1724" s="22"/>
      <c r="AZ1724" s="22"/>
      <c r="BA1724" s="22"/>
      <c r="BB1724" s="22"/>
      <c r="BC1724" s="22"/>
    </row>
    <row r="1725" spans="1:55" s="23" customFormat="1" ht="25.5">
      <c r="A1725" s="7">
        <v>1657</v>
      </c>
      <c r="B1725" s="7">
        <v>193</v>
      </c>
      <c r="C1725" s="21">
        <v>44000</v>
      </c>
      <c r="D1725" s="5" t="s">
        <v>406</v>
      </c>
      <c r="E1725" s="13">
        <v>38001.22</v>
      </c>
      <c r="F1725" s="19" t="s">
        <v>50</v>
      </c>
      <c r="G1725" s="29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22"/>
      <c r="AH1725" s="22"/>
      <c r="AI1725" s="22"/>
      <c r="AJ1725" s="22"/>
      <c r="AK1725" s="22"/>
      <c r="AL1725" s="22"/>
      <c r="AM1725" s="22"/>
      <c r="AN1725" s="22"/>
      <c r="AO1725" s="22"/>
      <c r="AP1725" s="22"/>
      <c r="AQ1725" s="22"/>
      <c r="AR1725" s="22"/>
      <c r="AS1725" s="22"/>
      <c r="AT1725" s="22"/>
      <c r="AU1725" s="22"/>
      <c r="AV1725" s="22"/>
      <c r="AW1725" s="22"/>
      <c r="AX1725" s="22"/>
      <c r="AY1725" s="22"/>
      <c r="AZ1725" s="22"/>
      <c r="BA1725" s="22"/>
      <c r="BB1725" s="22"/>
      <c r="BC1725" s="22"/>
    </row>
    <row r="1726" spans="1:55" s="23" customFormat="1" ht="15.75">
      <c r="A1726" s="41" t="s">
        <v>407</v>
      </c>
      <c r="B1726" s="42"/>
      <c r="C1726" s="43"/>
      <c r="D1726" s="25">
        <f>SUM(E1692:E1710)</f>
        <v>4265270.22</v>
      </c>
      <c r="E1726" s="25">
        <f>SUM(E1711:E1725)</f>
        <v>462345.8300000001</v>
      </c>
      <c r="F1726" s="25">
        <v>0</v>
      </c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22"/>
      <c r="AH1726" s="22"/>
      <c r="AI1726" s="22"/>
      <c r="AJ1726" s="22"/>
      <c r="AK1726" s="22"/>
      <c r="AL1726" s="22"/>
      <c r="AM1726" s="22"/>
      <c r="AN1726" s="22"/>
      <c r="AO1726" s="22"/>
      <c r="AP1726" s="22"/>
      <c r="AQ1726" s="22"/>
      <c r="AR1726" s="22"/>
      <c r="AS1726" s="22"/>
      <c r="AT1726" s="22"/>
      <c r="AU1726" s="22"/>
      <c r="AV1726" s="22"/>
      <c r="AW1726" s="22"/>
      <c r="AX1726" s="22"/>
      <c r="AY1726" s="22"/>
      <c r="AZ1726" s="22"/>
      <c r="BA1726" s="22"/>
      <c r="BB1726" s="22"/>
      <c r="BC1726" s="22"/>
    </row>
    <row r="1727" spans="1:55" s="23" customFormat="1" ht="15.75">
      <c r="A1727" s="7">
        <v>1658</v>
      </c>
      <c r="B1727" s="7">
        <v>194</v>
      </c>
      <c r="C1727" s="21">
        <v>44001</v>
      </c>
      <c r="D1727" s="5" t="s">
        <v>24</v>
      </c>
      <c r="E1727" s="13">
        <v>600000</v>
      </c>
      <c r="F1727" s="19" t="s">
        <v>9</v>
      </c>
      <c r="G1727" s="29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22"/>
      <c r="AH1727" s="22"/>
      <c r="AI1727" s="22"/>
      <c r="AJ1727" s="22"/>
      <c r="AK1727" s="22"/>
      <c r="AL1727" s="22"/>
      <c r="AM1727" s="22"/>
      <c r="AN1727" s="22"/>
      <c r="AO1727" s="22"/>
      <c r="AP1727" s="22"/>
      <c r="AQ1727" s="22"/>
      <c r="AR1727" s="22"/>
      <c r="AS1727" s="22"/>
      <c r="AT1727" s="22"/>
      <c r="AU1727" s="22"/>
      <c r="AV1727" s="22"/>
      <c r="AW1727" s="22"/>
      <c r="AX1727" s="22"/>
      <c r="AY1727" s="22"/>
      <c r="AZ1727" s="22"/>
      <c r="BA1727" s="22"/>
      <c r="BB1727" s="22"/>
      <c r="BC1727" s="22"/>
    </row>
    <row r="1728" spans="1:55" s="23" customFormat="1" ht="28.5">
      <c r="A1728" s="7">
        <v>1659</v>
      </c>
      <c r="B1728" s="7">
        <v>195</v>
      </c>
      <c r="C1728" s="21">
        <v>44001</v>
      </c>
      <c r="D1728" s="5" t="s">
        <v>15</v>
      </c>
      <c r="E1728" s="13">
        <v>475548.48</v>
      </c>
      <c r="F1728" s="19" t="s">
        <v>9</v>
      </c>
      <c r="G1728" s="29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22"/>
      <c r="AH1728" s="22"/>
      <c r="AI1728" s="22"/>
      <c r="AJ1728" s="22"/>
      <c r="AK1728" s="22"/>
      <c r="AL1728" s="22"/>
      <c r="AM1728" s="22"/>
      <c r="AN1728" s="22"/>
      <c r="AO1728" s="22"/>
      <c r="AP1728" s="22"/>
      <c r="AQ1728" s="22"/>
      <c r="AR1728" s="22"/>
      <c r="AS1728" s="22"/>
      <c r="AT1728" s="22"/>
      <c r="AU1728" s="22"/>
      <c r="AV1728" s="22"/>
      <c r="AW1728" s="22"/>
      <c r="AX1728" s="22"/>
      <c r="AY1728" s="22"/>
      <c r="AZ1728" s="22"/>
      <c r="BA1728" s="22"/>
      <c r="BB1728" s="22"/>
      <c r="BC1728" s="22"/>
    </row>
    <row r="1729" spans="1:55" s="23" customFormat="1" ht="25.5">
      <c r="A1729" s="7">
        <v>1660</v>
      </c>
      <c r="B1729" s="7">
        <v>196</v>
      </c>
      <c r="C1729" s="21">
        <v>44001</v>
      </c>
      <c r="D1729" s="5" t="s">
        <v>409</v>
      </c>
      <c r="E1729" s="13">
        <v>109225</v>
      </c>
      <c r="F1729" s="19" t="s">
        <v>29</v>
      </c>
      <c r="G1729" s="29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22"/>
      <c r="AH1729" s="22"/>
      <c r="AI1729" s="22"/>
      <c r="AJ1729" s="22"/>
      <c r="AK1729" s="22"/>
      <c r="AL1729" s="22"/>
      <c r="AM1729" s="22"/>
      <c r="AN1729" s="22"/>
      <c r="AO1729" s="22"/>
      <c r="AP1729" s="22"/>
      <c r="AQ1729" s="22"/>
      <c r="AR1729" s="22"/>
      <c r="AS1729" s="22"/>
      <c r="AT1729" s="22"/>
      <c r="AU1729" s="22"/>
      <c r="AV1729" s="22"/>
      <c r="AW1729" s="22"/>
      <c r="AX1729" s="22"/>
      <c r="AY1729" s="22"/>
      <c r="AZ1729" s="22"/>
      <c r="BA1729" s="22"/>
      <c r="BB1729" s="22"/>
      <c r="BC1729" s="22"/>
    </row>
    <row r="1730" spans="1:55" s="23" customFormat="1" ht="25.5">
      <c r="A1730" s="7">
        <v>1661</v>
      </c>
      <c r="B1730" s="7">
        <v>197</v>
      </c>
      <c r="C1730" s="21">
        <v>44001</v>
      </c>
      <c r="D1730" s="5" t="s">
        <v>122</v>
      </c>
      <c r="E1730" s="13">
        <v>1405271</v>
      </c>
      <c r="F1730" s="19" t="s">
        <v>29</v>
      </c>
      <c r="G1730" s="29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22"/>
      <c r="AH1730" s="22"/>
      <c r="AI1730" s="22"/>
      <c r="AJ1730" s="22"/>
      <c r="AK1730" s="22"/>
      <c r="AL1730" s="22"/>
      <c r="AM1730" s="22"/>
      <c r="AN1730" s="22"/>
      <c r="AO1730" s="22"/>
      <c r="AP1730" s="22"/>
      <c r="AQ1730" s="22"/>
      <c r="AR1730" s="22"/>
      <c r="AS1730" s="22"/>
      <c r="AT1730" s="22"/>
      <c r="AU1730" s="22"/>
      <c r="AV1730" s="22"/>
      <c r="AW1730" s="22"/>
      <c r="AX1730" s="22"/>
      <c r="AY1730" s="22"/>
      <c r="AZ1730" s="22"/>
      <c r="BA1730" s="22"/>
      <c r="BB1730" s="22"/>
      <c r="BC1730" s="22"/>
    </row>
    <row r="1731" spans="1:55" s="23" customFormat="1" ht="28.5">
      <c r="A1731" s="7">
        <v>1662</v>
      </c>
      <c r="B1731" s="7">
        <v>198</v>
      </c>
      <c r="C1731" s="21">
        <v>44001</v>
      </c>
      <c r="D1731" s="5" t="s">
        <v>10</v>
      </c>
      <c r="E1731" s="13">
        <v>35384.16</v>
      </c>
      <c r="F1731" s="19" t="s">
        <v>47</v>
      </c>
      <c r="G1731" s="29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22"/>
      <c r="AH1731" s="22"/>
      <c r="AI1731" s="22"/>
      <c r="AJ1731" s="22"/>
      <c r="AK1731" s="22"/>
      <c r="AL1731" s="22"/>
      <c r="AM1731" s="22"/>
      <c r="AN1731" s="22"/>
      <c r="AO1731" s="22"/>
      <c r="AP1731" s="22"/>
      <c r="AQ1731" s="22"/>
      <c r="AR1731" s="22"/>
      <c r="AS1731" s="22"/>
      <c r="AT1731" s="22"/>
      <c r="AU1731" s="22"/>
      <c r="AV1731" s="22"/>
      <c r="AW1731" s="22"/>
      <c r="AX1731" s="22"/>
      <c r="AY1731" s="22"/>
      <c r="AZ1731" s="22"/>
      <c r="BA1731" s="22"/>
      <c r="BB1731" s="22"/>
      <c r="BC1731" s="22"/>
    </row>
    <row r="1732" spans="1:55" s="23" customFormat="1" ht="25.5">
      <c r="A1732" s="7">
        <v>1663</v>
      </c>
      <c r="B1732" s="7">
        <v>199</v>
      </c>
      <c r="C1732" s="21">
        <v>44001</v>
      </c>
      <c r="D1732" s="5" t="s">
        <v>62</v>
      </c>
      <c r="E1732" s="13">
        <v>118009.43</v>
      </c>
      <c r="F1732" s="19" t="s">
        <v>47</v>
      </c>
      <c r="G1732" s="29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22"/>
      <c r="AH1732" s="22"/>
      <c r="AI1732" s="22"/>
      <c r="AJ1732" s="22"/>
      <c r="AK1732" s="22"/>
      <c r="AL1732" s="22"/>
      <c r="AM1732" s="22"/>
      <c r="AN1732" s="22"/>
      <c r="AO1732" s="22"/>
      <c r="AP1732" s="22"/>
      <c r="AQ1732" s="22"/>
      <c r="AR1732" s="22"/>
      <c r="AS1732" s="22"/>
      <c r="AT1732" s="22"/>
      <c r="AU1732" s="22"/>
      <c r="AV1732" s="22"/>
      <c r="AW1732" s="22"/>
      <c r="AX1732" s="22"/>
      <c r="AY1732" s="22"/>
      <c r="AZ1732" s="22"/>
      <c r="BA1732" s="22"/>
      <c r="BB1732" s="22"/>
      <c r="BC1732" s="22"/>
    </row>
    <row r="1733" spans="1:55" s="23" customFormat="1" ht="25.5">
      <c r="A1733" s="7">
        <v>1664</v>
      </c>
      <c r="B1733" s="7">
        <v>200</v>
      </c>
      <c r="C1733" s="21">
        <v>44001</v>
      </c>
      <c r="D1733" s="5" t="s">
        <v>312</v>
      </c>
      <c r="E1733" s="13">
        <v>92751.17</v>
      </c>
      <c r="F1733" s="19" t="s">
        <v>47</v>
      </c>
      <c r="G1733" s="29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22"/>
      <c r="AH1733" s="22"/>
      <c r="AI1733" s="22"/>
      <c r="AJ1733" s="22"/>
      <c r="AK1733" s="22"/>
      <c r="AL1733" s="22"/>
      <c r="AM1733" s="22"/>
      <c r="AN1733" s="22"/>
      <c r="AO1733" s="22"/>
      <c r="AP1733" s="22"/>
      <c r="AQ1733" s="22"/>
      <c r="AR1733" s="22"/>
      <c r="AS1733" s="22"/>
      <c r="AT1733" s="22"/>
      <c r="AU1733" s="22"/>
      <c r="AV1733" s="22"/>
      <c r="AW1733" s="22"/>
      <c r="AX1733" s="22"/>
      <c r="AY1733" s="22"/>
      <c r="AZ1733" s="22"/>
      <c r="BA1733" s="22"/>
      <c r="BB1733" s="22"/>
      <c r="BC1733" s="22"/>
    </row>
    <row r="1734" spans="1:55" s="23" customFormat="1" ht="25.5">
      <c r="A1734" s="7">
        <v>1665</v>
      </c>
      <c r="B1734" s="7">
        <v>201</v>
      </c>
      <c r="C1734" s="21">
        <v>44001</v>
      </c>
      <c r="D1734" s="5" t="s">
        <v>131</v>
      </c>
      <c r="E1734" s="13">
        <v>111118.3</v>
      </c>
      <c r="F1734" s="19" t="s">
        <v>47</v>
      </c>
      <c r="G1734" s="29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22"/>
      <c r="AH1734" s="22"/>
      <c r="AI1734" s="22"/>
      <c r="AJ1734" s="22"/>
      <c r="AK1734" s="22"/>
      <c r="AL1734" s="22"/>
      <c r="AM1734" s="22"/>
      <c r="AN1734" s="22"/>
      <c r="AO1734" s="22"/>
      <c r="AP1734" s="22"/>
      <c r="AQ1734" s="22"/>
      <c r="AR1734" s="22"/>
      <c r="AS1734" s="22"/>
      <c r="AT1734" s="22"/>
      <c r="AU1734" s="22"/>
      <c r="AV1734" s="22"/>
      <c r="AW1734" s="22"/>
      <c r="AX1734" s="22"/>
      <c r="AY1734" s="22"/>
      <c r="AZ1734" s="22"/>
      <c r="BA1734" s="22"/>
      <c r="BB1734" s="22"/>
      <c r="BC1734" s="22"/>
    </row>
    <row r="1735" spans="1:55" s="23" customFormat="1" ht="25.5">
      <c r="A1735" s="7">
        <v>1666</v>
      </c>
      <c r="B1735" s="7">
        <v>202</v>
      </c>
      <c r="C1735" s="21">
        <v>44001</v>
      </c>
      <c r="D1735" s="5" t="s">
        <v>311</v>
      </c>
      <c r="E1735" s="13">
        <v>46854.13</v>
      </c>
      <c r="F1735" s="19" t="s">
        <v>47</v>
      </c>
      <c r="G1735" s="29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22"/>
      <c r="AH1735" s="22"/>
      <c r="AI1735" s="22"/>
      <c r="AJ1735" s="22"/>
      <c r="AK1735" s="22"/>
      <c r="AL1735" s="22"/>
      <c r="AM1735" s="22"/>
      <c r="AN1735" s="22"/>
      <c r="AO1735" s="22"/>
      <c r="AP1735" s="22"/>
      <c r="AQ1735" s="22"/>
      <c r="AR1735" s="22"/>
      <c r="AS1735" s="22"/>
      <c r="AT1735" s="22"/>
      <c r="AU1735" s="22"/>
      <c r="AV1735" s="22"/>
      <c r="AW1735" s="22"/>
      <c r="AX1735" s="22"/>
      <c r="AY1735" s="22"/>
      <c r="AZ1735" s="22"/>
      <c r="BA1735" s="22"/>
      <c r="BB1735" s="22"/>
      <c r="BC1735" s="22"/>
    </row>
    <row r="1736" spans="1:55" s="23" customFormat="1" ht="25.5">
      <c r="A1736" s="7">
        <v>1667</v>
      </c>
      <c r="B1736" s="7">
        <v>203</v>
      </c>
      <c r="C1736" s="21">
        <v>44001</v>
      </c>
      <c r="D1736" s="5" t="s">
        <v>44</v>
      </c>
      <c r="E1736" s="13">
        <v>567434.25</v>
      </c>
      <c r="F1736" s="19" t="s">
        <v>47</v>
      </c>
      <c r="G1736" s="29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22"/>
      <c r="AH1736" s="22"/>
      <c r="AI1736" s="22"/>
      <c r="AJ1736" s="22"/>
      <c r="AK1736" s="22"/>
      <c r="AL1736" s="22"/>
      <c r="AM1736" s="22"/>
      <c r="AN1736" s="22"/>
      <c r="AO1736" s="22"/>
      <c r="AP1736" s="22"/>
      <c r="AQ1736" s="22"/>
      <c r="AR1736" s="22"/>
      <c r="AS1736" s="22"/>
      <c r="AT1736" s="22"/>
      <c r="AU1736" s="22"/>
      <c r="AV1736" s="22"/>
      <c r="AW1736" s="22"/>
      <c r="AX1736" s="22"/>
      <c r="AY1736" s="22"/>
      <c r="AZ1736" s="22"/>
      <c r="BA1736" s="22"/>
      <c r="BB1736" s="22"/>
      <c r="BC1736" s="22"/>
    </row>
    <row r="1737" spans="1:55" s="23" customFormat="1" ht="25.5">
      <c r="A1737" s="7">
        <v>1668</v>
      </c>
      <c r="B1737" s="7">
        <v>204</v>
      </c>
      <c r="C1737" s="21">
        <v>44001</v>
      </c>
      <c r="D1737" s="5" t="s">
        <v>133</v>
      </c>
      <c r="E1737" s="13">
        <v>410546.13</v>
      </c>
      <c r="F1737" s="19" t="s">
        <v>47</v>
      </c>
      <c r="G1737" s="29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22"/>
      <c r="AH1737" s="22"/>
      <c r="AI1737" s="22"/>
      <c r="AJ1737" s="22"/>
      <c r="AK1737" s="22"/>
      <c r="AL1737" s="22"/>
      <c r="AM1737" s="22"/>
      <c r="AN1737" s="22"/>
      <c r="AO1737" s="22"/>
      <c r="AP1737" s="22"/>
      <c r="AQ1737" s="22"/>
      <c r="AR1737" s="22"/>
      <c r="AS1737" s="22"/>
      <c r="AT1737" s="22"/>
      <c r="AU1737" s="22"/>
      <c r="AV1737" s="22"/>
      <c r="AW1737" s="22"/>
      <c r="AX1737" s="22"/>
      <c r="AY1737" s="22"/>
      <c r="AZ1737" s="22"/>
      <c r="BA1737" s="22"/>
      <c r="BB1737" s="22"/>
      <c r="BC1737" s="22"/>
    </row>
    <row r="1738" spans="1:55" s="23" customFormat="1" ht="25.5">
      <c r="A1738" s="7">
        <v>1669</v>
      </c>
      <c r="B1738" s="7">
        <v>205</v>
      </c>
      <c r="C1738" s="21">
        <v>44001</v>
      </c>
      <c r="D1738" s="5" t="s">
        <v>313</v>
      </c>
      <c r="E1738" s="13">
        <v>28101.16</v>
      </c>
      <c r="F1738" s="19" t="s">
        <v>47</v>
      </c>
      <c r="G1738" s="29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22"/>
      <c r="AH1738" s="22"/>
      <c r="AI1738" s="22"/>
      <c r="AJ1738" s="22"/>
      <c r="AK1738" s="22"/>
      <c r="AL1738" s="22"/>
      <c r="AM1738" s="22"/>
      <c r="AN1738" s="22"/>
      <c r="AO1738" s="22"/>
      <c r="AP1738" s="22"/>
      <c r="AQ1738" s="22"/>
      <c r="AR1738" s="22"/>
      <c r="AS1738" s="22"/>
      <c r="AT1738" s="22"/>
      <c r="AU1738" s="22"/>
      <c r="AV1738" s="22"/>
      <c r="AW1738" s="22"/>
      <c r="AX1738" s="22"/>
      <c r="AY1738" s="22"/>
      <c r="AZ1738" s="22"/>
      <c r="BA1738" s="22"/>
      <c r="BB1738" s="22"/>
      <c r="BC1738" s="22"/>
    </row>
    <row r="1739" spans="1:55" s="23" customFormat="1" ht="25.5">
      <c r="A1739" s="7">
        <v>1670</v>
      </c>
      <c r="B1739" s="7">
        <v>206</v>
      </c>
      <c r="C1739" s="21">
        <v>44001</v>
      </c>
      <c r="D1739" s="5" t="s">
        <v>202</v>
      </c>
      <c r="E1739" s="13">
        <v>28003.22</v>
      </c>
      <c r="F1739" s="19" t="s">
        <v>47</v>
      </c>
      <c r="G1739" s="29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22"/>
      <c r="AH1739" s="22"/>
      <c r="AI1739" s="22"/>
      <c r="AJ1739" s="22"/>
      <c r="AK1739" s="22"/>
      <c r="AL1739" s="22"/>
      <c r="AM1739" s="22"/>
      <c r="AN1739" s="22"/>
      <c r="AO1739" s="22"/>
      <c r="AP1739" s="22"/>
      <c r="AQ1739" s="22"/>
      <c r="AR1739" s="22"/>
      <c r="AS1739" s="22"/>
      <c r="AT1739" s="22"/>
      <c r="AU1739" s="22"/>
      <c r="AV1739" s="22"/>
      <c r="AW1739" s="22"/>
      <c r="AX1739" s="22"/>
      <c r="AY1739" s="22"/>
      <c r="AZ1739" s="22"/>
      <c r="BA1739" s="22"/>
      <c r="BB1739" s="22"/>
      <c r="BC1739" s="22"/>
    </row>
    <row r="1740" spans="1:55" s="23" customFormat="1" ht="25.5">
      <c r="A1740" s="7">
        <v>1671</v>
      </c>
      <c r="B1740" s="7">
        <v>207</v>
      </c>
      <c r="C1740" s="21">
        <v>44001</v>
      </c>
      <c r="D1740" s="5" t="s">
        <v>114</v>
      </c>
      <c r="E1740" s="13">
        <v>14999.7</v>
      </c>
      <c r="F1740" s="19" t="s">
        <v>47</v>
      </c>
      <c r="G1740" s="29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22"/>
      <c r="AH1740" s="22"/>
      <c r="AI1740" s="22"/>
      <c r="AJ1740" s="22"/>
      <c r="AK1740" s="22"/>
      <c r="AL1740" s="22"/>
      <c r="AM1740" s="22"/>
      <c r="AN1740" s="22"/>
      <c r="AO1740" s="22"/>
      <c r="AP1740" s="22"/>
      <c r="AQ1740" s="22"/>
      <c r="AR1740" s="22"/>
      <c r="AS1740" s="22"/>
      <c r="AT1740" s="22"/>
      <c r="AU1740" s="22"/>
      <c r="AV1740" s="22"/>
      <c r="AW1740" s="22"/>
      <c r="AX1740" s="22"/>
      <c r="AY1740" s="22"/>
      <c r="AZ1740" s="22"/>
      <c r="BA1740" s="22"/>
      <c r="BB1740" s="22"/>
      <c r="BC1740" s="22"/>
    </row>
    <row r="1741" spans="1:55" s="23" customFormat="1" ht="25.5">
      <c r="A1741" s="7">
        <v>1672</v>
      </c>
      <c r="B1741" s="7">
        <v>208</v>
      </c>
      <c r="C1741" s="21">
        <v>44001</v>
      </c>
      <c r="D1741" s="5" t="s">
        <v>115</v>
      </c>
      <c r="E1741" s="13">
        <v>1592.42</v>
      </c>
      <c r="F1741" s="19" t="s">
        <v>47</v>
      </c>
      <c r="G1741" s="29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22"/>
      <c r="AH1741" s="22"/>
      <c r="AI1741" s="22"/>
      <c r="AJ1741" s="22"/>
      <c r="AK1741" s="22"/>
      <c r="AL1741" s="22"/>
      <c r="AM1741" s="22"/>
      <c r="AN1741" s="22"/>
      <c r="AO1741" s="22"/>
      <c r="AP1741" s="22"/>
      <c r="AQ1741" s="22"/>
      <c r="AR1741" s="22"/>
      <c r="AS1741" s="22"/>
      <c r="AT1741" s="22"/>
      <c r="AU1741" s="22"/>
      <c r="AV1741" s="22"/>
      <c r="AW1741" s="22"/>
      <c r="AX1741" s="22"/>
      <c r="AY1741" s="22"/>
      <c r="AZ1741" s="22"/>
      <c r="BA1741" s="22"/>
      <c r="BB1741" s="22"/>
      <c r="BC1741" s="22"/>
    </row>
    <row r="1742" spans="1:55" s="23" customFormat="1" ht="25.5">
      <c r="A1742" s="7">
        <v>1673</v>
      </c>
      <c r="B1742" s="7">
        <v>209</v>
      </c>
      <c r="C1742" s="21">
        <v>44001</v>
      </c>
      <c r="D1742" s="5" t="s">
        <v>116</v>
      </c>
      <c r="E1742" s="13">
        <v>18355.7</v>
      </c>
      <c r="F1742" s="19" t="s">
        <v>47</v>
      </c>
      <c r="G1742" s="29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22"/>
      <c r="AH1742" s="22"/>
      <c r="AI1742" s="22"/>
      <c r="AJ1742" s="22"/>
      <c r="AK1742" s="22"/>
      <c r="AL1742" s="22"/>
      <c r="AM1742" s="22"/>
      <c r="AN1742" s="22"/>
      <c r="AO1742" s="22"/>
      <c r="AP1742" s="22"/>
      <c r="AQ1742" s="22"/>
      <c r="AR1742" s="22"/>
      <c r="AS1742" s="22"/>
      <c r="AT1742" s="22"/>
      <c r="AU1742" s="22"/>
      <c r="AV1742" s="22"/>
      <c r="AW1742" s="22"/>
      <c r="AX1742" s="22"/>
      <c r="AY1742" s="22"/>
      <c r="AZ1742" s="22"/>
      <c r="BA1742" s="22"/>
      <c r="BB1742" s="22"/>
      <c r="BC1742" s="22"/>
    </row>
    <row r="1743" spans="1:55" s="23" customFormat="1" ht="42.75">
      <c r="A1743" s="7">
        <v>1674</v>
      </c>
      <c r="B1743" s="7">
        <v>210</v>
      </c>
      <c r="C1743" s="21">
        <v>44001</v>
      </c>
      <c r="D1743" s="5" t="s">
        <v>117</v>
      </c>
      <c r="E1743" s="13">
        <v>17452.32</v>
      </c>
      <c r="F1743" s="19" t="s">
        <v>47</v>
      </c>
      <c r="G1743" s="29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22"/>
      <c r="AH1743" s="22"/>
      <c r="AI1743" s="22"/>
      <c r="AJ1743" s="22"/>
      <c r="AK1743" s="22"/>
      <c r="AL1743" s="22"/>
      <c r="AM1743" s="22"/>
      <c r="AN1743" s="22"/>
      <c r="AO1743" s="22"/>
      <c r="AP1743" s="22"/>
      <c r="AQ1743" s="22"/>
      <c r="AR1743" s="22"/>
      <c r="AS1743" s="22"/>
      <c r="AT1743" s="22"/>
      <c r="AU1743" s="22"/>
      <c r="AV1743" s="22"/>
      <c r="AW1743" s="22"/>
      <c r="AX1743" s="22"/>
      <c r="AY1743" s="22"/>
      <c r="AZ1743" s="22"/>
      <c r="BA1743" s="22"/>
      <c r="BB1743" s="22"/>
      <c r="BC1743" s="22"/>
    </row>
    <row r="1744" spans="1:55" s="23" customFormat="1" ht="28.5">
      <c r="A1744" s="7">
        <v>1675</v>
      </c>
      <c r="B1744" s="7">
        <v>211</v>
      </c>
      <c r="C1744" s="21">
        <v>44001</v>
      </c>
      <c r="D1744" s="5" t="s">
        <v>118</v>
      </c>
      <c r="E1744" s="13">
        <v>12260.01</v>
      </c>
      <c r="F1744" s="19" t="s">
        <v>47</v>
      </c>
      <c r="G1744" s="29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22"/>
      <c r="AH1744" s="22"/>
      <c r="AI1744" s="22"/>
      <c r="AJ1744" s="22"/>
      <c r="AK1744" s="22"/>
      <c r="AL1744" s="22"/>
      <c r="AM1744" s="22"/>
      <c r="AN1744" s="22"/>
      <c r="AO1744" s="22"/>
      <c r="AP1744" s="22"/>
      <c r="AQ1744" s="22"/>
      <c r="AR1744" s="22"/>
      <c r="AS1744" s="22"/>
      <c r="AT1744" s="22"/>
      <c r="AU1744" s="22"/>
      <c r="AV1744" s="22"/>
      <c r="AW1744" s="22"/>
      <c r="AX1744" s="22"/>
      <c r="AY1744" s="22"/>
      <c r="AZ1744" s="22"/>
      <c r="BA1744" s="22"/>
      <c r="BB1744" s="22"/>
      <c r="BC1744" s="22"/>
    </row>
    <row r="1745" spans="1:55" s="23" customFormat="1" ht="25.5">
      <c r="A1745" s="7">
        <v>1676</v>
      </c>
      <c r="B1745" s="7">
        <v>212</v>
      </c>
      <c r="C1745" s="21">
        <v>44001</v>
      </c>
      <c r="D1745" s="5" t="s">
        <v>119</v>
      </c>
      <c r="E1745" s="13">
        <v>4836.4</v>
      </c>
      <c r="F1745" s="19" t="s">
        <v>47</v>
      </c>
      <c r="G1745" s="29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22"/>
      <c r="AH1745" s="22"/>
      <c r="AI1745" s="22"/>
      <c r="AJ1745" s="22"/>
      <c r="AK1745" s="22"/>
      <c r="AL1745" s="22"/>
      <c r="AM1745" s="22"/>
      <c r="AN1745" s="22"/>
      <c r="AO1745" s="22"/>
      <c r="AP1745" s="22"/>
      <c r="AQ1745" s="22"/>
      <c r="AR1745" s="22"/>
      <c r="AS1745" s="22"/>
      <c r="AT1745" s="22"/>
      <c r="AU1745" s="22"/>
      <c r="AV1745" s="22"/>
      <c r="AW1745" s="22"/>
      <c r="AX1745" s="22"/>
      <c r="AY1745" s="22"/>
      <c r="AZ1745" s="22"/>
      <c r="BA1745" s="22"/>
      <c r="BB1745" s="22"/>
      <c r="BC1745" s="22"/>
    </row>
    <row r="1746" spans="1:55" s="23" customFormat="1" ht="25.5">
      <c r="A1746" s="7">
        <v>1677</v>
      </c>
      <c r="B1746" s="7">
        <v>213</v>
      </c>
      <c r="C1746" s="21">
        <v>44001</v>
      </c>
      <c r="D1746" s="5" t="s">
        <v>372</v>
      </c>
      <c r="E1746" s="13">
        <v>10754.25</v>
      </c>
      <c r="F1746" s="19" t="s">
        <v>47</v>
      </c>
      <c r="G1746" s="29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22"/>
      <c r="AH1746" s="22"/>
      <c r="AI1746" s="22"/>
      <c r="AJ1746" s="22"/>
      <c r="AK1746" s="22"/>
      <c r="AL1746" s="22"/>
      <c r="AM1746" s="22"/>
      <c r="AN1746" s="22"/>
      <c r="AO1746" s="22"/>
      <c r="AP1746" s="22"/>
      <c r="AQ1746" s="22"/>
      <c r="AR1746" s="22"/>
      <c r="AS1746" s="22"/>
      <c r="AT1746" s="22"/>
      <c r="AU1746" s="22"/>
      <c r="AV1746" s="22"/>
      <c r="AW1746" s="22"/>
      <c r="AX1746" s="22"/>
      <c r="AY1746" s="22"/>
      <c r="AZ1746" s="22"/>
      <c r="BA1746" s="22"/>
      <c r="BB1746" s="22"/>
      <c r="BC1746" s="22"/>
    </row>
    <row r="1747" spans="1:55" s="23" customFormat="1" ht="25.5">
      <c r="A1747" s="7">
        <v>1678</v>
      </c>
      <c r="B1747" s="7">
        <v>214</v>
      </c>
      <c r="C1747" s="21">
        <v>44001</v>
      </c>
      <c r="D1747" s="5" t="s">
        <v>113</v>
      </c>
      <c r="E1747" s="13">
        <v>16643.67</v>
      </c>
      <c r="F1747" s="19" t="s">
        <v>47</v>
      </c>
      <c r="G1747" s="29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22"/>
      <c r="AH1747" s="22"/>
      <c r="AI1747" s="22"/>
      <c r="AJ1747" s="22"/>
      <c r="AK1747" s="22"/>
      <c r="AL1747" s="22"/>
      <c r="AM1747" s="22"/>
      <c r="AN1747" s="22"/>
      <c r="AO1747" s="22"/>
      <c r="AP1747" s="22"/>
      <c r="AQ1747" s="22"/>
      <c r="AR1747" s="22"/>
      <c r="AS1747" s="22"/>
      <c r="AT1747" s="22"/>
      <c r="AU1747" s="22"/>
      <c r="AV1747" s="22"/>
      <c r="AW1747" s="22"/>
      <c r="AX1747" s="22"/>
      <c r="AY1747" s="22"/>
      <c r="AZ1747" s="22"/>
      <c r="BA1747" s="22"/>
      <c r="BB1747" s="22"/>
      <c r="BC1747" s="22"/>
    </row>
    <row r="1748" spans="1:55" s="23" customFormat="1" ht="15.75">
      <c r="A1748" s="7">
        <v>1679</v>
      </c>
      <c r="B1748" s="7">
        <v>215</v>
      </c>
      <c r="C1748" s="21">
        <v>44001</v>
      </c>
      <c r="D1748" s="5" t="s">
        <v>409</v>
      </c>
      <c r="E1748" s="13">
        <v>19275</v>
      </c>
      <c r="F1748" s="19" t="s">
        <v>49</v>
      </c>
      <c r="G1748" s="29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22"/>
      <c r="AH1748" s="22"/>
      <c r="AI1748" s="22"/>
      <c r="AJ1748" s="22"/>
      <c r="AK1748" s="22"/>
      <c r="AL1748" s="22"/>
      <c r="AM1748" s="22"/>
      <c r="AN1748" s="22"/>
      <c r="AO1748" s="22"/>
      <c r="AP1748" s="22"/>
      <c r="AQ1748" s="22"/>
      <c r="AR1748" s="22"/>
      <c r="AS1748" s="22"/>
      <c r="AT1748" s="22"/>
      <c r="AU1748" s="22"/>
      <c r="AV1748" s="22"/>
      <c r="AW1748" s="22"/>
      <c r="AX1748" s="22"/>
      <c r="AY1748" s="22"/>
      <c r="AZ1748" s="22"/>
      <c r="BA1748" s="22"/>
      <c r="BB1748" s="22"/>
      <c r="BC1748" s="22"/>
    </row>
    <row r="1749" spans="1:55" s="23" customFormat="1" ht="25.5">
      <c r="A1749" s="7">
        <v>1680</v>
      </c>
      <c r="B1749" s="7">
        <v>216</v>
      </c>
      <c r="C1749" s="21">
        <v>44001</v>
      </c>
      <c r="D1749" s="5" t="s">
        <v>44</v>
      </c>
      <c r="E1749" s="13">
        <v>110315.89</v>
      </c>
      <c r="F1749" s="19" t="s">
        <v>50</v>
      </c>
      <c r="G1749" s="29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22"/>
      <c r="AH1749" s="22"/>
      <c r="AI1749" s="22"/>
      <c r="AJ1749" s="22"/>
      <c r="AK1749" s="22"/>
      <c r="AL1749" s="22"/>
      <c r="AM1749" s="22"/>
      <c r="AN1749" s="22"/>
      <c r="AO1749" s="22"/>
      <c r="AP1749" s="22"/>
      <c r="AQ1749" s="22"/>
      <c r="AR1749" s="22"/>
      <c r="AS1749" s="22"/>
      <c r="AT1749" s="22"/>
      <c r="AU1749" s="22"/>
      <c r="AV1749" s="22"/>
      <c r="AW1749" s="22"/>
      <c r="AX1749" s="22"/>
      <c r="AY1749" s="22"/>
      <c r="AZ1749" s="22"/>
      <c r="BA1749" s="22"/>
      <c r="BB1749" s="22"/>
      <c r="BC1749" s="22"/>
    </row>
    <row r="1750" spans="1:55" s="23" customFormat="1" ht="28.5">
      <c r="A1750" s="7">
        <v>1681</v>
      </c>
      <c r="B1750" s="7">
        <v>217</v>
      </c>
      <c r="C1750" s="21">
        <v>44001</v>
      </c>
      <c r="D1750" s="5" t="s">
        <v>10</v>
      </c>
      <c r="E1750" s="13">
        <v>6879.09</v>
      </c>
      <c r="F1750" s="19" t="s">
        <v>50</v>
      </c>
      <c r="G1750" s="29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22"/>
      <c r="AH1750" s="22"/>
      <c r="AI1750" s="22"/>
      <c r="AJ1750" s="22"/>
      <c r="AK1750" s="22"/>
      <c r="AL1750" s="22"/>
      <c r="AM1750" s="22"/>
      <c r="AN1750" s="22"/>
      <c r="AO1750" s="22"/>
      <c r="AP1750" s="22"/>
      <c r="AQ1750" s="22"/>
      <c r="AR1750" s="22"/>
      <c r="AS1750" s="22"/>
      <c r="AT1750" s="22"/>
      <c r="AU1750" s="22"/>
      <c r="AV1750" s="22"/>
      <c r="AW1750" s="22"/>
      <c r="AX1750" s="22"/>
      <c r="AY1750" s="22"/>
      <c r="AZ1750" s="22"/>
      <c r="BA1750" s="22"/>
      <c r="BB1750" s="22"/>
      <c r="BC1750" s="22"/>
    </row>
    <row r="1751" spans="1:55" s="23" customFormat="1" ht="25.5">
      <c r="A1751" s="7">
        <v>1682</v>
      </c>
      <c r="B1751" s="7">
        <v>218</v>
      </c>
      <c r="C1751" s="21">
        <v>44001</v>
      </c>
      <c r="D1751" s="5" t="s">
        <v>62</v>
      </c>
      <c r="E1751" s="13">
        <v>22942.42</v>
      </c>
      <c r="F1751" s="19" t="s">
        <v>50</v>
      </c>
      <c r="G1751" s="29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22"/>
      <c r="AH1751" s="22"/>
      <c r="AI1751" s="22"/>
      <c r="AJ1751" s="22"/>
      <c r="AK1751" s="22"/>
      <c r="AL1751" s="22"/>
      <c r="AM1751" s="22"/>
      <c r="AN1751" s="22"/>
      <c r="AO1751" s="22"/>
      <c r="AP1751" s="22"/>
      <c r="AQ1751" s="22"/>
      <c r="AR1751" s="22"/>
      <c r="AS1751" s="22"/>
      <c r="AT1751" s="22"/>
      <c r="AU1751" s="22"/>
      <c r="AV1751" s="22"/>
      <c r="AW1751" s="22"/>
      <c r="AX1751" s="22"/>
      <c r="AY1751" s="22"/>
      <c r="AZ1751" s="22"/>
      <c r="BA1751" s="22"/>
      <c r="BB1751" s="22"/>
      <c r="BC1751" s="22"/>
    </row>
    <row r="1752" spans="1:55" s="23" customFormat="1" ht="25.5">
      <c r="A1752" s="7">
        <v>1683</v>
      </c>
      <c r="B1752" s="7">
        <v>219</v>
      </c>
      <c r="C1752" s="21">
        <v>44001</v>
      </c>
      <c r="D1752" s="5" t="s">
        <v>312</v>
      </c>
      <c r="E1752" s="13">
        <v>18031.92</v>
      </c>
      <c r="F1752" s="19" t="s">
        <v>50</v>
      </c>
      <c r="G1752" s="29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22"/>
      <c r="AH1752" s="22"/>
      <c r="AI1752" s="22"/>
      <c r="AJ1752" s="22"/>
      <c r="AK1752" s="22"/>
      <c r="AL1752" s="22"/>
      <c r="AM1752" s="22"/>
      <c r="AN1752" s="22"/>
      <c r="AO1752" s="22"/>
      <c r="AP1752" s="22"/>
      <c r="AQ1752" s="22"/>
      <c r="AR1752" s="22"/>
      <c r="AS1752" s="22"/>
      <c r="AT1752" s="22"/>
      <c r="AU1752" s="22"/>
      <c r="AV1752" s="22"/>
      <c r="AW1752" s="22"/>
      <c r="AX1752" s="22"/>
      <c r="AY1752" s="22"/>
      <c r="AZ1752" s="22"/>
      <c r="BA1752" s="22"/>
      <c r="BB1752" s="22"/>
      <c r="BC1752" s="22"/>
    </row>
    <row r="1753" spans="1:55" s="23" customFormat="1" ht="25.5">
      <c r="A1753" s="7">
        <v>1684</v>
      </c>
      <c r="B1753" s="7">
        <v>220</v>
      </c>
      <c r="C1753" s="21">
        <v>44001</v>
      </c>
      <c r="D1753" s="5" t="s">
        <v>131</v>
      </c>
      <c r="E1753" s="13">
        <v>21602.7</v>
      </c>
      <c r="F1753" s="19" t="s">
        <v>50</v>
      </c>
      <c r="G1753" s="29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22"/>
      <c r="AH1753" s="22"/>
      <c r="AI1753" s="22"/>
      <c r="AJ1753" s="22"/>
      <c r="AK1753" s="22"/>
      <c r="AL1753" s="22"/>
      <c r="AM1753" s="22"/>
      <c r="AN1753" s="22"/>
      <c r="AO1753" s="22"/>
      <c r="AP1753" s="22"/>
      <c r="AQ1753" s="22"/>
      <c r="AR1753" s="22"/>
      <c r="AS1753" s="22"/>
      <c r="AT1753" s="22"/>
      <c r="AU1753" s="22"/>
      <c r="AV1753" s="22"/>
      <c r="AW1753" s="22"/>
      <c r="AX1753" s="22"/>
      <c r="AY1753" s="22"/>
      <c r="AZ1753" s="22"/>
      <c r="BA1753" s="22"/>
      <c r="BB1753" s="22"/>
      <c r="BC1753" s="22"/>
    </row>
    <row r="1754" spans="1:55" s="23" customFormat="1" ht="25.5">
      <c r="A1754" s="7">
        <v>1685</v>
      </c>
      <c r="B1754" s="7">
        <v>221</v>
      </c>
      <c r="C1754" s="21">
        <v>44001</v>
      </c>
      <c r="D1754" s="5" t="s">
        <v>311</v>
      </c>
      <c r="E1754" s="13">
        <v>9109</v>
      </c>
      <c r="F1754" s="19" t="s">
        <v>50</v>
      </c>
      <c r="G1754" s="29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22"/>
      <c r="AH1754" s="22"/>
      <c r="AI1754" s="22"/>
      <c r="AJ1754" s="22"/>
      <c r="AK1754" s="22"/>
      <c r="AL1754" s="22"/>
      <c r="AM1754" s="22"/>
      <c r="AN1754" s="22"/>
      <c r="AO1754" s="22"/>
      <c r="AP1754" s="22"/>
      <c r="AQ1754" s="22"/>
      <c r="AR1754" s="22"/>
      <c r="AS1754" s="22"/>
      <c r="AT1754" s="22"/>
      <c r="AU1754" s="22"/>
      <c r="AV1754" s="22"/>
      <c r="AW1754" s="22"/>
      <c r="AX1754" s="22"/>
      <c r="AY1754" s="22"/>
      <c r="AZ1754" s="22"/>
      <c r="BA1754" s="22"/>
      <c r="BB1754" s="22"/>
      <c r="BC1754" s="22"/>
    </row>
    <row r="1755" spans="1:55" s="23" customFormat="1" ht="25.5">
      <c r="A1755" s="7">
        <v>1686</v>
      </c>
      <c r="B1755" s="7">
        <v>222</v>
      </c>
      <c r="C1755" s="21">
        <v>44001</v>
      </c>
      <c r="D1755" s="5" t="s">
        <v>133</v>
      </c>
      <c r="E1755" s="13">
        <v>79815</v>
      </c>
      <c r="F1755" s="19" t="s">
        <v>50</v>
      </c>
      <c r="G1755" s="29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22"/>
      <c r="AH1755" s="22"/>
      <c r="AI1755" s="22"/>
      <c r="AJ1755" s="22"/>
      <c r="AK1755" s="22"/>
      <c r="AL1755" s="22"/>
      <c r="AM1755" s="22"/>
      <c r="AN1755" s="22"/>
      <c r="AO1755" s="22"/>
      <c r="AP1755" s="22"/>
      <c r="AQ1755" s="22"/>
      <c r="AR1755" s="22"/>
      <c r="AS1755" s="22"/>
      <c r="AT1755" s="22"/>
      <c r="AU1755" s="22"/>
      <c r="AV1755" s="22"/>
      <c r="AW1755" s="22"/>
      <c r="AX1755" s="22"/>
      <c r="AY1755" s="22"/>
      <c r="AZ1755" s="22"/>
      <c r="BA1755" s="22"/>
      <c r="BB1755" s="22"/>
      <c r="BC1755" s="22"/>
    </row>
    <row r="1756" spans="1:55" s="23" customFormat="1" ht="25.5">
      <c r="A1756" s="7">
        <v>1687</v>
      </c>
      <c r="B1756" s="7">
        <v>223</v>
      </c>
      <c r="C1756" s="21">
        <v>44001</v>
      </c>
      <c r="D1756" s="5" t="s">
        <v>313</v>
      </c>
      <c r="E1756" s="13">
        <v>5463.2</v>
      </c>
      <c r="F1756" s="19" t="s">
        <v>50</v>
      </c>
      <c r="G1756" s="29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22"/>
      <c r="AH1756" s="22"/>
      <c r="AI1756" s="22"/>
      <c r="AJ1756" s="22"/>
      <c r="AK1756" s="22"/>
      <c r="AL1756" s="22"/>
      <c r="AM1756" s="22"/>
      <c r="AN1756" s="22"/>
      <c r="AO1756" s="22"/>
      <c r="AP1756" s="22"/>
      <c r="AQ1756" s="22"/>
      <c r="AR1756" s="22"/>
      <c r="AS1756" s="22"/>
      <c r="AT1756" s="22"/>
      <c r="AU1756" s="22"/>
      <c r="AV1756" s="22"/>
      <c r="AW1756" s="22"/>
      <c r="AX1756" s="22"/>
      <c r="AY1756" s="22"/>
      <c r="AZ1756" s="22"/>
      <c r="BA1756" s="22"/>
      <c r="BB1756" s="22"/>
      <c r="BC1756" s="22"/>
    </row>
    <row r="1757" spans="1:55" s="23" customFormat="1" ht="25.5">
      <c r="A1757" s="7">
        <v>1688</v>
      </c>
      <c r="B1757" s="7">
        <v>224</v>
      </c>
      <c r="C1757" s="21">
        <v>44001</v>
      </c>
      <c r="D1757" s="5" t="s">
        <v>202</v>
      </c>
      <c r="E1757" s="13">
        <v>5444.16</v>
      </c>
      <c r="F1757" s="19" t="s">
        <v>50</v>
      </c>
      <c r="G1757" s="29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22"/>
      <c r="AH1757" s="22"/>
      <c r="AI1757" s="22"/>
      <c r="AJ1757" s="22"/>
      <c r="AK1757" s="22"/>
      <c r="AL1757" s="22"/>
      <c r="AM1757" s="22"/>
      <c r="AN1757" s="22"/>
      <c r="AO1757" s="22"/>
      <c r="AP1757" s="22"/>
      <c r="AQ1757" s="22"/>
      <c r="AR1757" s="22"/>
      <c r="AS1757" s="22"/>
      <c r="AT1757" s="22"/>
      <c r="AU1757" s="22"/>
      <c r="AV1757" s="22"/>
      <c r="AW1757" s="22"/>
      <c r="AX1757" s="22"/>
      <c r="AY1757" s="22"/>
      <c r="AZ1757" s="22"/>
      <c r="BA1757" s="22"/>
      <c r="BB1757" s="22"/>
      <c r="BC1757" s="22"/>
    </row>
    <row r="1758" spans="1:55" s="23" customFormat="1" ht="25.5">
      <c r="A1758" s="7">
        <v>1689</v>
      </c>
      <c r="B1758" s="7">
        <v>225</v>
      </c>
      <c r="C1758" s="21">
        <v>44001</v>
      </c>
      <c r="D1758" s="5" t="s">
        <v>113</v>
      </c>
      <c r="E1758" s="13">
        <v>3235.72</v>
      </c>
      <c r="F1758" s="19" t="s">
        <v>50</v>
      </c>
      <c r="G1758" s="29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22"/>
      <c r="AH1758" s="22"/>
      <c r="AI1758" s="22"/>
      <c r="AJ1758" s="22"/>
      <c r="AK1758" s="22"/>
      <c r="AL1758" s="22"/>
      <c r="AM1758" s="22"/>
      <c r="AN1758" s="22"/>
      <c r="AO1758" s="22"/>
      <c r="AP1758" s="22"/>
      <c r="AQ1758" s="22"/>
      <c r="AR1758" s="22"/>
      <c r="AS1758" s="22"/>
      <c r="AT1758" s="22"/>
      <c r="AU1758" s="22"/>
      <c r="AV1758" s="22"/>
      <c r="AW1758" s="22"/>
      <c r="AX1758" s="22"/>
      <c r="AY1758" s="22"/>
      <c r="AZ1758" s="22"/>
      <c r="BA1758" s="22"/>
      <c r="BB1758" s="22"/>
      <c r="BC1758" s="22"/>
    </row>
    <row r="1759" spans="1:55" s="23" customFormat="1" ht="25.5">
      <c r="A1759" s="7">
        <v>1690</v>
      </c>
      <c r="B1759" s="7">
        <v>226</v>
      </c>
      <c r="C1759" s="21">
        <v>44001</v>
      </c>
      <c r="D1759" s="5" t="s">
        <v>114</v>
      </c>
      <c r="E1759" s="13">
        <v>2916.12</v>
      </c>
      <c r="F1759" s="19" t="s">
        <v>50</v>
      </c>
      <c r="G1759" s="29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22"/>
      <c r="AH1759" s="22"/>
      <c r="AI1759" s="22"/>
      <c r="AJ1759" s="22"/>
      <c r="AK1759" s="22"/>
      <c r="AL1759" s="22"/>
      <c r="AM1759" s="22"/>
      <c r="AN1759" s="22"/>
      <c r="AO1759" s="22"/>
      <c r="AP1759" s="22"/>
      <c r="AQ1759" s="22"/>
      <c r="AR1759" s="22"/>
      <c r="AS1759" s="22"/>
      <c r="AT1759" s="22"/>
      <c r="AU1759" s="22"/>
      <c r="AV1759" s="22"/>
      <c r="AW1759" s="22"/>
      <c r="AX1759" s="22"/>
      <c r="AY1759" s="22"/>
      <c r="AZ1759" s="22"/>
      <c r="BA1759" s="22"/>
      <c r="BB1759" s="22"/>
      <c r="BC1759" s="22"/>
    </row>
    <row r="1760" spans="1:55" s="23" customFormat="1" ht="25.5">
      <c r="A1760" s="7">
        <v>1691</v>
      </c>
      <c r="B1760" s="7">
        <v>227</v>
      </c>
      <c r="C1760" s="21">
        <v>44001</v>
      </c>
      <c r="D1760" s="5" t="s">
        <v>115</v>
      </c>
      <c r="E1760" s="13">
        <v>309.58</v>
      </c>
      <c r="F1760" s="19" t="s">
        <v>50</v>
      </c>
      <c r="G1760" s="29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22"/>
      <c r="AH1760" s="22"/>
      <c r="AI1760" s="22"/>
      <c r="AJ1760" s="22"/>
      <c r="AK1760" s="22"/>
      <c r="AL1760" s="22"/>
      <c r="AM1760" s="22"/>
      <c r="AN1760" s="22"/>
      <c r="AO1760" s="22"/>
      <c r="AP1760" s="22"/>
      <c r="AQ1760" s="22"/>
      <c r="AR1760" s="22"/>
      <c r="AS1760" s="22"/>
      <c r="AT1760" s="22"/>
      <c r="AU1760" s="22"/>
      <c r="AV1760" s="22"/>
      <c r="AW1760" s="22"/>
      <c r="AX1760" s="22"/>
      <c r="AY1760" s="22"/>
      <c r="AZ1760" s="22"/>
      <c r="BA1760" s="22"/>
      <c r="BB1760" s="22"/>
      <c r="BC1760" s="22"/>
    </row>
    <row r="1761" spans="1:55" s="23" customFormat="1" ht="25.5">
      <c r="A1761" s="7">
        <v>1692</v>
      </c>
      <c r="B1761" s="7">
        <v>228</v>
      </c>
      <c r="C1761" s="21">
        <v>44001</v>
      </c>
      <c r="D1761" s="5" t="s">
        <v>116</v>
      </c>
      <c r="E1761" s="13">
        <v>3568.57</v>
      </c>
      <c r="F1761" s="19" t="s">
        <v>50</v>
      </c>
      <c r="G1761" s="29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22"/>
      <c r="AH1761" s="22"/>
      <c r="AI1761" s="22"/>
      <c r="AJ1761" s="22"/>
      <c r="AK1761" s="22"/>
      <c r="AL1761" s="22"/>
      <c r="AM1761" s="22"/>
      <c r="AN1761" s="22"/>
      <c r="AO1761" s="22"/>
      <c r="AP1761" s="22"/>
      <c r="AQ1761" s="22"/>
      <c r="AR1761" s="22"/>
      <c r="AS1761" s="22"/>
      <c r="AT1761" s="22"/>
      <c r="AU1761" s="22"/>
      <c r="AV1761" s="22"/>
      <c r="AW1761" s="22"/>
      <c r="AX1761" s="22"/>
      <c r="AY1761" s="22"/>
      <c r="AZ1761" s="22"/>
      <c r="BA1761" s="22"/>
      <c r="BB1761" s="22"/>
      <c r="BC1761" s="22"/>
    </row>
    <row r="1762" spans="1:55" s="23" customFormat="1" ht="42.75">
      <c r="A1762" s="7">
        <v>1693</v>
      </c>
      <c r="B1762" s="7">
        <v>229</v>
      </c>
      <c r="C1762" s="21">
        <v>44001</v>
      </c>
      <c r="D1762" s="5" t="s">
        <v>117</v>
      </c>
      <c r="E1762" s="13">
        <v>3392.94</v>
      </c>
      <c r="F1762" s="19" t="s">
        <v>50</v>
      </c>
      <c r="G1762" s="29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22"/>
      <c r="AH1762" s="22"/>
      <c r="AI1762" s="22"/>
      <c r="AJ1762" s="22"/>
      <c r="AK1762" s="22"/>
      <c r="AL1762" s="22"/>
      <c r="AM1762" s="22"/>
      <c r="AN1762" s="22"/>
      <c r="AO1762" s="22"/>
      <c r="AP1762" s="22"/>
      <c r="AQ1762" s="22"/>
      <c r="AR1762" s="22"/>
      <c r="AS1762" s="22"/>
      <c r="AT1762" s="22"/>
      <c r="AU1762" s="22"/>
      <c r="AV1762" s="22"/>
      <c r="AW1762" s="22"/>
      <c r="AX1762" s="22"/>
      <c r="AY1762" s="22"/>
      <c r="AZ1762" s="22"/>
      <c r="BA1762" s="22"/>
      <c r="BB1762" s="22"/>
      <c r="BC1762" s="22"/>
    </row>
    <row r="1763" spans="1:55" s="23" customFormat="1" ht="28.5">
      <c r="A1763" s="7">
        <v>1694</v>
      </c>
      <c r="B1763" s="7">
        <v>230</v>
      </c>
      <c r="C1763" s="21">
        <v>44001</v>
      </c>
      <c r="D1763" s="5" t="s">
        <v>118</v>
      </c>
      <c r="E1763" s="13">
        <v>2383.49</v>
      </c>
      <c r="F1763" s="19" t="s">
        <v>50</v>
      </c>
      <c r="G1763" s="29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22"/>
      <c r="AH1763" s="22"/>
      <c r="AI1763" s="22"/>
      <c r="AJ1763" s="22"/>
      <c r="AK1763" s="22"/>
      <c r="AL1763" s="22"/>
      <c r="AM1763" s="22"/>
      <c r="AN1763" s="22"/>
      <c r="AO1763" s="22"/>
      <c r="AP1763" s="22"/>
      <c r="AQ1763" s="22"/>
      <c r="AR1763" s="22"/>
      <c r="AS1763" s="22"/>
      <c r="AT1763" s="22"/>
      <c r="AU1763" s="22"/>
      <c r="AV1763" s="22"/>
      <c r="AW1763" s="22"/>
      <c r="AX1763" s="22"/>
      <c r="AY1763" s="22"/>
      <c r="AZ1763" s="22"/>
      <c r="BA1763" s="22"/>
      <c r="BB1763" s="22"/>
      <c r="BC1763" s="22"/>
    </row>
    <row r="1764" spans="1:55" s="23" customFormat="1" ht="25.5">
      <c r="A1764" s="7">
        <v>1695</v>
      </c>
      <c r="B1764" s="7">
        <v>231</v>
      </c>
      <c r="C1764" s="21">
        <v>44001</v>
      </c>
      <c r="D1764" s="5" t="s">
        <v>119</v>
      </c>
      <c r="E1764" s="13">
        <v>940.25</v>
      </c>
      <c r="F1764" s="19" t="s">
        <v>50</v>
      </c>
      <c r="G1764" s="29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22"/>
      <c r="AH1764" s="22"/>
      <c r="AI1764" s="22"/>
      <c r="AJ1764" s="22"/>
      <c r="AK1764" s="22"/>
      <c r="AL1764" s="22"/>
      <c r="AM1764" s="22"/>
      <c r="AN1764" s="22"/>
      <c r="AO1764" s="22"/>
      <c r="AP1764" s="22"/>
      <c r="AQ1764" s="22"/>
      <c r="AR1764" s="22"/>
      <c r="AS1764" s="22"/>
      <c r="AT1764" s="22"/>
      <c r="AU1764" s="22"/>
      <c r="AV1764" s="22"/>
      <c r="AW1764" s="22"/>
      <c r="AX1764" s="22"/>
      <c r="AY1764" s="22"/>
      <c r="AZ1764" s="22"/>
      <c r="BA1764" s="22"/>
      <c r="BB1764" s="22"/>
      <c r="BC1764" s="22"/>
    </row>
    <row r="1765" spans="1:55" s="23" customFormat="1" ht="25.5">
      <c r="A1765" s="7">
        <v>1696</v>
      </c>
      <c r="B1765" s="7">
        <v>232</v>
      </c>
      <c r="C1765" s="21">
        <v>44001</v>
      </c>
      <c r="D1765" s="5" t="s">
        <v>372</v>
      </c>
      <c r="E1765" s="13">
        <v>2090.75</v>
      </c>
      <c r="F1765" s="19" t="s">
        <v>50</v>
      </c>
      <c r="G1765" s="29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22"/>
      <c r="AH1765" s="22"/>
      <c r="AI1765" s="22"/>
      <c r="AJ1765" s="22"/>
      <c r="AK1765" s="22"/>
      <c r="AL1765" s="22"/>
      <c r="AM1765" s="22"/>
      <c r="AN1765" s="22"/>
      <c r="AO1765" s="22"/>
      <c r="AP1765" s="22"/>
      <c r="AQ1765" s="22"/>
      <c r="AR1765" s="22"/>
      <c r="AS1765" s="22"/>
      <c r="AT1765" s="22"/>
      <c r="AU1765" s="22"/>
      <c r="AV1765" s="22"/>
      <c r="AW1765" s="22"/>
      <c r="AX1765" s="22"/>
      <c r="AY1765" s="22"/>
      <c r="AZ1765" s="22"/>
      <c r="BA1765" s="22"/>
      <c r="BB1765" s="22"/>
      <c r="BC1765" s="22"/>
    </row>
    <row r="1766" spans="1:55" s="23" customFormat="1" ht="15.75">
      <c r="A1766" s="41" t="s">
        <v>408</v>
      </c>
      <c r="B1766" s="42"/>
      <c r="C1766" s="43"/>
      <c r="D1766" s="25">
        <f>SUM(E1727:E1747)</f>
        <v>4125140.9</v>
      </c>
      <c r="E1766" s="25">
        <f>SUM(E1748:E1765)</f>
        <v>317715.8</v>
      </c>
      <c r="F1766" s="25">
        <v>0</v>
      </c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22"/>
      <c r="AH1766" s="22"/>
      <c r="AI1766" s="22"/>
      <c r="AJ1766" s="22"/>
      <c r="AK1766" s="22"/>
      <c r="AL1766" s="22"/>
      <c r="AM1766" s="22"/>
      <c r="AN1766" s="22"/>
      <c r="AO1766" s="22"/>
      <c r="AP1766" s="22"/>
      <c r="AQ1766" s="22"/>
      <c r="AR1766" s="22"/>
      <c r="AS1766" s="22"/>
      <c r="AT1766" s="22"/>
      <c r="AU1766" s="22"/>
      <c r="AV1766" s="22"/>
      <c r="AW1766" s="22"/>
      <c r="AX1766" s="22"/>
      <c r="AY1766" s="22"/>
      <c r="AZ1766" s="22"/>
      <c r="BA1766" s="22"/>
      <c r="BB1766" s="22"/>
      <c r="BC1766" s="22"/>
    </row>
    <row r="1767" spans="1:55" s="23" customFormat="1" ht="25.5" customHeight="1">
      <c r="A1767" s="7">
        <v>1697</v>
      </c>
      <c r="B1767" s="7">
        <v>233</v>
      </c>
      <c r="C1767" s="21">
        <v>44004</v>
      </c>
      <c r="D1767" s="5" t="s">
        <v>122</v>
      </c>
      <c r="E1767" s="13">
        <v>247989</v>
      </c>
      <c r="F1767" s="19" t="s">
        <v>49</v>
      </c>
      <c r="G1767" s="29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22"/>
      <c r="AH1767" s="22"/>
      <c r="AI1767" s="22"/>
      <c r="AJ1767" s="22"/>
      <c r="AK1767" s="22"/>
      <c r="AL1767" s="22"/>
      <c r="AM1767" s="22"/>
      <c r="AN1767" s="22"/>
      <c r="AO1767" s="22"/>
      <c r="AP1767" s="22"/>
      <c r="AQ1767" s="22"/>
      <c r="AR1767" s="22"/>
      <c r="AS1767" s="22"/>
      <c r="AT1767" s="22"/>
      <c r="AU1767" s="22"/>
      <c r="AV1767" s="22"/>
      <c r="AW1767" s="22"/>
      <c r="AX1767" s="22"/>
      <c r="AY1767" s="22"/>
      <c r="AZ1767" s="22"/>
      <c r="BA1767" s="22"/>
      <c r="BB1767" s="22"/>
      <c r="BC1767" s="22"/>
    </row>
    <row r="1768" spans="1:55" s="23" customFormat="1" ht="15.75">
      <c r="A1768" s="44" t="s">
        <v>410</v>
      </c>
      <c r="B1768" s="45"/>
      <c r="C1768" s="46"/>
      <c r="D1768" s="27">
        <v>0</v>
      </c>
      <c r="E1768" s="27">
        <f>SUM(E1767)</f>
        <v>247989</v>
      </c>
      <c r="F1768" s="27">
        <v>0</v>
      </c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22"/>
      <c r="AH1768" s="22"/>
      <c r="AI1768" s="22"/>
      <c r="AJ1768" s="22"/>
      <c r="AK1768" s="22"/>
      <c r="AL1768" s="22"/>
      <c r="AM1768" s="22"/>
      <c r="AN1768" s="22"/>
      <c r="AO1768" s="22"/>
      <c r="AP1768" s="22"/>
      <c r="AQ1768" s="22"/>
      <c r="AR1768" s="22"/>
      <c r="AS1768" s="22"/>
      <c r="AT1768" s="22"/>
      <c r="AU1768" s="22"/>
      <c r="AV1768" s="22"/>
      <c r="AW1768" s="22"/>
      <c r="AX1768" s="22"/>
      <c r="AY1768" s="22"/>
      <c r="AZ1768" s="22"/>
      <c r="BA1768" s="22"/>
      <c r="BB1768" s="22"/>
      <c r="BC1768" s="22"/>
    </row>
    <row r="1769" spans="1:55" s="23" customFormat="1" ht="28.5">
      <c r="A1769" s="7">
        <v>1698</v>
      </c>
      <c r="B1769" s="7">
        <v>234</v>
      </c>
      <c r="C1769" s="21">
        <v>44006</v>
      </c>
      <c r="D1769" s="5" t="s">
        <v>25</v>
      </c>
      <c r="E1769" s="13">
        <v>7177349</v>
      </c>
      <c r="F1769" s="19" t="s">
        <v>9</v>
      </c>
      <c r="G1769" s="29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22"/>
      <c r="AH1769" s="22"/>
      <c r="AI1769" s="22"/>
      <c r="AJ1769" s="22"/>
      <c r="AK1769" s="22"/>
      <c r="AL1769" s="22"/>
      <c r="AM1769" s="22"/>
      <c r="AN1769" s="22"/>
      <c r="AO1769" s="22"/>
      <c r="AP1769" s="22"/>
      <c r="AQ1769" s="22"/>
      <c r="AR1769" s="22"/>
      <c r="AS1769" s="22"/>
      <c r="AT1769" s="22"/>
      <c r="AU1769" s="22"/>
      <c r="AV1769" s="22"/>
      <c r="AW1769" s="22"/>
      <c r="AX1769" s="22"/>
      <c r="AY1769" s="22"/>
      <c r="AZ1769" s="22"/>
      <c r="BA1769" s="22"/>
      <c r="BB1769" s="22"/>
      <c r="BC1769" s="22"/>
    </row>
    <row r="1770" spans="1:55" s="23" customFormat="1" ht="28.5">
      <c r="A1770" s="7">
        <v>1699</v>
      </c>
      <c r="B1770" s="7">
        <v>235</v>
      </c>
      <c r="C1770" s="21">
        <v>44006</v>
      </c>
      <c r="D1770" s="5" t="s">
        <v>178</v>
      </c>
      <c r="E1770" s="13">
        <v>86561.8</v>
      </c>
      <c r="F1770" s="19" t="s">
        <v>9</v>
      </c>
      <c r="G1770" s="29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22"/>
      <c r="AH1770" s="22"/>
      <c r="AI1770" s="22"/>
      <c r="AJ1770" s="22"/>
      <c r="AK1770" s="22"/>
      <c r="AL1770" s="22"/>
      <c r="AM1770" s="22"/>
      <c r="AN1770" s="22"/>
      <c r="AO1770" s="22"/>
      <c r="AP1770" s="22"/>
      <c r="AQ1770" s="22"/>
      <c r="AR1770" s="22"/>
      <c r="AS1770" s="22"/>
      <c r="AT1770" s="22"/>
      <c r="AU1770" s="22"/>
      <c r="AV1770" s="22"/>
      <c r="AW1770" s="22"/>
      <c r="AX1770" s="22"/>
      <c r="AY1770" s="22"/>
      <c r="AZ1770" s="22"/>
      <c r="BA1770" s="22"/>
      <c r="BB1770" s="22"/>
      <c r="BC1770" s="22"/>
    </row>
    <row r="1771" spans="1:55" s="23" customFormat="1" ht="15.75">
      <c r="A1771" s="7">
        <v>1700</v>
      </c>
      <c r="B1771" s="7">
        <v>236</v>
      </c>
      <c r="C1771" s="21">
        <v>44006</v>
      </c>
      <c r="D1771" s="5" t="s">
        <v>18</v>
      </c>
      <c r="E1771" s="13">
        <v>4252.6</v>
      </c>
      <c r="F1771" s="19" t="s">
        <v>9</v>
      </c>
      <c r="G1771" s="29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22"/>
      <c r="AH1771" s="22"/>
      <c r="AI1771" s="22"/>
      <c r="AJ1771" s="22"/>
      <c r="AK1771" s="22"/>
      <c r="AL1771" s="22"/>
      <c r="AM1771" s="22"/>
      <c r="AN1771" s="22"/>
      <c r="AO1771" s="22"/>
      <c r="AP1771" s="22"/>
      <c r="AQ1771" s="22"/>
      <c r="AR1771" s="22"/>
      <c r="AS1771" s="22"/>
      <c r="AT1771" s="22"/>
      <c r="AU1771" s="22"/>
      <c r="AV1771" s="22"/>
      <c r="AW1771" s="22"/>
      <c r="AX1771" s="22"/>
      <c r="AY1771" s="22"/>
      <c r="AZ1771" s="22"/>
      <c r="BA1771" s="22"/>
      <c r="BB1771" s="22"/>
      <c r="BC1771" s="22"/>
    </row>
    <row r="1772" spans="1:55" s="23" customFormat="1" ht="25.5">
      <c r="A1772" s="7">
        <v>1701</v>
      </c>
      <c r="B1772" s="7">
        <v>237</v>
      </c>
      <c r="C1772" s="21">
        <v>44006</v>
      </c>
      <c r="D1772" s="5" t="s">
        <v>255</v>
      </c>
      <c r="E1772" s="13">
        <v>199732.66</v>
      </c>
      <c r="F1772" s="19" t="s">
        <v>29</v>
      </c>
      <c r="G1772" s="29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22"/>
      <c r="AH1772" s="22"/>
      <c r="AI1772" s="22"/>
      <c r="AJ1772" s="22"/>
      <c r="AK1772" s="22"/>
      <c r="AL1772" s="22"/>
      <c r="AM1772" s="22"/>
      <c r="AN1772" s="22"/>
      <c r="AO1772" s="22"/>
      <c r="AP1772" s="22"/>
      <c r="AQ1772" s="22"/>
      <c r="AR1772" s="22"/>
      <c r="AS1772" s="22"/>
      <c r="AT1772" s="22"/>
      <c r="AU1772" s="22"/>
      <c r="AV1772" s="22"/>
      <c r="AW1772" s="22"/>
      <c r="AX1772" s="22"/>
      <c r="AY1772" s="22"/>
      <c r="AZ1772" s="22"/>
      <c r="BA1772" s="22"/>
      <c r="BB1772" s="22"/>
      <c r="BC1772" s="22"/>
    </row>
    <row r="1773" spans="1:55" s="23" customFormat="1" ht="25.5">
      <c r="A1773" s="7">
        <v>1702</v>
      </c>
      <c r="B1773" s="7">
        <v>238</v>
      </c>
      <c r="C1773" s="21">
        <v>44006</v>
      </c>
      <c r="D1773" s="5" t="s">
        <v>354</v>
      </c>
      <c r="E1773" s="13">
        <v>92081.86</v>
      </c>
      <c r="F1773" s="19" t="s">
        <v>47</v>
      </c>
      <c r="G1773" s="29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22"/>
      <c r="AH1773" s="22"/>
      <c r="AI1773" s="22"/>
      <c r="AJ1773" s="22"/>
      <c r="AK1773" s="22"/>
      <c r="AL1773" s="22"/>
      <c r="AM1773" s="22"/>
      <c r="AN1773" s="22"/>
      <c r="AO1773" s="22"/>
      <c r="AP1773" s="22"/>
      <c r="AQ1773" s="22"/>
      <c r="AR1773" s="22"/>
      <c r="AS1773" s="22"/>
      <c r="AT1773" s="22"/>
      <c r="AU1773" s="22"/>
      <c r="AV1773" s="22"/>
      <c r="AW1773" s="22"/>
      <c r="AX1773" s="22"/>
      <c r="AY1773" s="22"/>
      <c r="AZ1773" s="22"/>
      <c r="BA1773" s="22"/>
      <c r="BB1773" s="22"/>
      <c r="BC1773" s="22"/>
    </row>
    <row r="1774" spans="1:55" s="23" customFormat="1" ht="25.5">
      <c r="A1774" s="7">
        <v>1703</v>
      </c>
      <c r="B1774" s="7">
        <v>239</v>
      </c>
      <c r="C1774" s="21">
        <v>44006</v>
      </c>
      <c r="D1774" s="5" t="s">
        <v>325</v>
      </c>
      <c r="E1774" s="13">
        <v>35925.25</v>
      </c>
      <c r="F1774" s="19" t="s">
        <v>47</v>
      </c>
      <c r="G1774" s="29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22"/>
      <c r="AH1774" s="22"/>
      <c r="AI1774" s="22"/>
      <c r="AJ1774" s="22"/>
      <c r="AK1774" s="22"/>
      <c r="AL1774" s="22"/>
      <c r="AM1774" s="22"/>
      <c r="AN1774" s="22"/>
      <c r="AO1774" s="22"/>
      <c r="AP1774" s="22"/>
      <c r="AQ1774" s="22"/>
      <c r="AR1774" s="22"/>
      <c r="AS1774" s="22"/>
      <c r="AT1774" s="22"/>
      <c r="AU1774" s="22"/>
      <c r="AV1774" s="22"/>
      <c r="AW1774" s="22"/>
      <c r="AX1774" s="22"/>
      <c r="AY1774" s="22"/>
      <c r="AZ1774" s="22"/>
      <c r="BA1774" s="22"/>
      <c r="BB1774" s="22"/>
      <c r="BC1774" s="22"/>
    </row>
    <row r="1775" spans="1:55" s="23" customFormat="1" ht="25.5">
      <c r="A1775" s="7">
        <v>1704</v>
      </c>
      <c r="B1775" s="7">
        <v>240</v>
      </c>
      <c r="C1775" s="21">
        <v>44006</v>
      </c>
      <c r="D1775" s="5" t="s">
        <v>132</v>
      </c>
      <c r="E1775" s="13">
        <v>65341.6</v>
      </c>
      <c r="F1775" s="19" t="s">
        <v>47</v>
      </c>
      <c r="G1775" s="29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22"/>
      <c r="AH1775" s="22"/>
      <c r="AI1775" s="22"/>
      <c r="AJ1775" s="22"/>
      <c r="AK1775" s="22"/>
      <c r="AL1775" s="22"/>
      <c r="AM1775" s="22"/>
      <c r="AN1775" s="22"/>
      <c r="AO1775" s="22"/>
      <c r="AP1775" s="22"/>
      <c r="AQ1775" s="22"/>
      <c r="AR1775" s="22"/>
      <c r="AS1775" s="22"/>
      <c r="AT1775" s="22"/>
      <c r="AU1775" s="22"/>
      <c r="AV1775" s="22"/>
      <c r="AW1775" s="22"/>
      <c r="AX1775" s="22"/>
      <c r="AY1775" s="22"/>
      <c r="AZ1775" s="22"/>
      <c r="BA1775" s="22"/>
      <c r="BB1775" s="22"/>
      <c r="BC1775" s="22"/>
    </row>
    <row r="1776" spans="1:55" s="23" customFormat="1" ht="25.5">
      <c r="A1776" s="7">
        <v>1705</v>
      </c>
      <c r="B1776" s="7">
        <v>241</v>
      </c>
      <c r="C1776" s="21">
        <v>44006</v>
      </c>
      <c r="D1776" s="5" t="s">
        <v>193</v>
      </c>
      <c r="E1776" s="13">
        <v>63441.85</v>
      </c>
      <c r="F1776" s="19" t="s">
        <v>47</v>
      </c>
      <c r="G1776" s="29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22"/>
      <c r="AH1776" s="22"/>
      <c r="AI1776" s="22"/>
      <c r="AJ1776" s="22"/>
      <c r="AK1776" s="22"/>
      <c r="AL1776" s="22"/>
      <c r="AM1776" s="22"/>
      <c r="AN1776" s="22"/>
      <c r="AO1776" s="22"/>
      <c r="AP1776" s="22"/>
      <c r="AQ1776" s="22"/>
      <c r="AR1776" s="22"/>
      <c r="AS1776" s="22"/>
      <c r="AT1776" s="22"/>
      <c r="AU1776" s="22"/>
      <c r="AV1776" s="22"/>
      <c r="AW1776" s="22"/>
      <c r="AX1776" s="22"/>
      <c r="AY1776" s="22"/>
      <c r="AZ1776" s="22"/>
      <c r="BA1776" s="22"/>
      <c r="BB1776" s="22"/>
      <c r="BC1776" s="22"/>
    </row>
    <row r="1777" spans="1:55" s="23" customFormat="1" ht="25.5">
      <c r="A1777" s="7">
        <v>1706</v>
      </c>
      <c r="B1777" s="7">
        <v>242</v>
      </c>
      <c r="C1777" s="21">
        <v>44006</v>
      </c>
      <c r="D1777" s="5" t="s">
        <v>246</v>
      </c>
      <c r="E1777" s="13">
        <v>3667.08</v>
      </c>
      <c r="F1777" s="19" t="s">
        <v>47</v>
      </c>
      <c r="G1777" s="29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22"/>
      <c r="AH1777" s="22"/>
      <c r="AI1777" s="22"/>
      <c r="AJ1777" s="22"/>
      <c r="AK1777" s="22"/>
      <c r="AL1777" s="22"/>
      <c r="AM1777" s="22"/>
      <c r="AN1777" s="22"/>
      <c r="AO1777" s="22"/>
      <c r="AP1777" s="22"/>
      <c r="AQ1777" s="22"/>
      <c r="AR1777" s="22"/>
      <c r="AS1777" s="22"/>
      <c r="AT1777" s="22"/>
      <c r="AU1777" s="22"/>
      <c r="AV1777" s="22"/>
      <c r="AW1777" s="22"/>
      <c r="AX1777" s="22"/>
      <c r="AY1777" s="22"/>
      <c r="AZ1777" s="22"/>
      <c r="BA1777" s="22"/>
      <c r="BB1777" s="22"/>
      <c r="BC1777" s="22"/>
    </row>
    <row r="1778" spans="1:55" s="23" customFormat="1" ht="25.5">
      <c r="A1778" s="7">
        <v>1707</v>
      </c>
      <c r="B1778" s="7">
        <v>243</v>
      </c>
      <c r="C1778" s="21">
        <v>44006</v>
      </c>
      <c r="D1778" s="5" t="s">
        <v>257</v>
      </c>
      <c r="E1778" s="13">
        <v>16368.73</v>
      </c>
      <c r="F1778" s="19" t="s">
        <v>47</v>
      </c>
      <c r="G1778" s="29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22"/>
      <c r="AH1778" s="22"/>
      <c r="AI1778" s="22"/>
      <c r="AJ1778" s="22"/>
      <c r="AK1778" s="22"/>
      <c r="AL1778" s="22"/>
      <c r="AM1778" s="22"/>
      <c r="AN1778" s="22"/>
      <c r="AO1778" s="22"/>
      <c r="AP1778" s="22"/>
      <c r="AQ1778" s="22"/>
      <c r="AR1778" s="22"/>
      <c r="AS1778" s="22"/>
      <c r="AT1778" s="22"/>
      <c r="AU1778" s="22"/>
      <c r="AV1778" s="22"/>
      <c r="AW1778" s="22"/>
      <c r="AX1778" s="22"/>
      <c r="AY1778" s="22"/>
      <c r="AZ1778" s="22"/>
      <c r="BA1778" s="22"/>
      <c r="BB1778" s="22"/>
      <c r="BC1778" s="22"/>
    </row>
    <row r="1779" spans="1:55" s="23" customFormat="1" ht="25.5">
      <c r="A1779" s="7">
        <v>1708</v>
      </c>
      <c r="B1779" s="7">
        <v>244</v>
      </c>
      <c r="C1779" s="21">
        <v>44006</v>
      </c>
      <c r="D1779" s="5" t="s">
        <v>258</v>
      </c>
      <c r="E1779" s="13">
        <v>27159.9</v>
      </c>
      <c r="F1779" s="19" t="s">
        <v>47</v>
      </c>
      <c r="G1779" s="29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22"/>
      <c r="AH1779" s="22"/>
      <c r="AI1779" s="22"/>
      <c r="AJ1779" s="22"/>
      <c r="AK1779" s="22"/>
      <c r="AL1779" s="22"/>
      <c r="AM1779" s="22"/>
      <c r="AN1779" s="22"/>
      <c r="AO1779" s="22"/>
      <c r="AP1779" s="22"/>
      <c r="AQ1779" s="22"/>
      <c r="AR1779" s="22"/>
      <c r="AS1779" s="22"/>
      <c r="AT1779" s="22"/>
      <c r="AU1779" s="22"/>
      <c r="AV1779" s="22"/>
      <c r="AW1779" s="22"/>
      <c r="AX1779" s="22"/>
      <c r="AY1779" s="22"/>
      <c r="AZ1779" s="22"/>
      <c r="BA1779" s="22"/>
      <c r="BB1779" s="22"/>
      <c r="BC1779" s="22"/>
    </row>
    <row r="1780" spans="1:55" s="23" customFormat="1" ht="25.5">
      <c r="A1780" s="7">
        <v>1709</v>
      </c>
      <c r="B1780" s="7">
        <v>245</v>
      </c>
      <c r="C1780" s="21">
        <v>44006</v>
      </c>
      <c r="D1780" s="5" t="s">
        <v>259</v>
      </c>
      <c r="E1780" s="13">
        <v>1156.64</v>
      </c>
      <c r="F1780" s="19" t="s">
        <v>47</v>
      </c>
      <c r="G1780" s="29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22"/>
      <c r="AH1780" s="22"/>
      <c r="AI1780" s="22"/>
      <c r="AJ1780" s="22"/>
      <c r="AK1780" s="22"/>
      <c r="AL1780" s="22"/>
      <c r="AM1780" s="22"/>
      <c r="AN1780" s="22"/>
      <c r="AO1780" s="22"/>
      <c r="AP1780" s="22"/>
      <c r="AQ1780" s="22"/>
      <c r="AR1780" s="22"/>
      <c r="AS1780" s="22"/>
      <c r="AT1780" s="22"/>
      <c r="AU1780" s="22"/>
      <c r="AV1780" s="22"/>
      <c r="AW1780" s="22"/>
      <c r="AX1780" s="22"/>
      <c r="AY1780" s="22"/>
      <c r="AZ1780" s="22"/>
      <c r="BA1780" s="22"/>
      <c r="BB1780" s="22"/>
      <c r="BC1780" s="22"/>
    </row>
    <row r="1781" spans="1:55" s="23" customFormat="1" ht="25.5">
      <c r="A1781" s="7">
        <v>1710</v>
      </c>
      <c r="B1781" s="7">
        <v>246</v>
      </c>
      <c r="C1781" s="21">
        <v>44006</v>
      </c>
      <c r="D1781" s="5" t="s">
        <v>122</v>
      </c>
      <c r="E1781" s="13">
        <v>88479.56</v>
      </c>
      <c r="F1781" s="19" t="s">
        <v>47</v>
      </c>
      <c r="G1781" s="29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22"/>
      <c r="AH1781" s="22"/>
      <c r="AI1781" s="22"/>
      <c r="AJ1781" s="22"/>
      <c r="AK1781" s="22"/>
      <c r="AL1781" s="22"/>
      <c r="AM1781" s="22"/>
      <c r="AN1781" s="22"/>
      <c r="AO1781" s="22"/>
      <c r="AP1781" s="22"/>
      <c r="AQ1781" s="22"/>
      <c r="AR1781" s="22"/>
      <c r="AS1781" s="22"/>
      <c r="AT1781" s="22"/>
      <c r="AU1781" s="22"/>
      <c r="AV1781" s="22"/>
      <c r="AW1781" s="22"/>
      <c r="AX1781" s="22"/>
      <c r="AY1781" s="22"/>
      <c r="AZ1781" s="22"/>
      <c r="BA1781" s="22"/>
      <c r="BB1781" s="22"/>
      <c r="BC1781" s="22"/>
    </row>
    <row r="1782" spans="1:55" s="23" customFormat="1" ht="25.5">
      <c r="A1782" s="7">
        <v>1711</v>
      </c>
      <c r="B1782" s="7">
        <v>247</v>
      </c>
      <c r="C1782" s="21">
        <v>44006</v>
      </c>
      <c r="D1782" s="5" t="s">
        <v>256</v>
      </c>
      <c r="E1782" s="13">
        <v>62389.29</v>
      </c>
      <c r="F1782" s="19" t="s">
        <v>47</v>
      </c>
      <c r="G1782" s="29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22"/>
      <c r="AH1782" s="22"/>
      <c r="AI1782" s="22"/>
      <c r="AJ1782" s="22"/>
      <c r="AK1782" s="22"/>
      <c r="AL1782" s="22"/>
      <c r="AM1782" s="22"/>
      <c r="AN1782" s="22"/>
      <c r="AO1782" s="22"/>
      <c r="AP1782" s="22"/>
      <c r="AQ1782" s="22"/>
      <c r="AR1782" s="22"/>
      <c r="AS1782" s="22"/>
      <c r="AT1782" s="22"/>
      <c r="AU1782" s="22"/>
      <c r="AV1782" s="22"/>
      <c r="AW1782" s="22"/>
      <c r="AX1782" s="22"/>
      <c r="AY1782" s="22"/>
      <c r="AZ1782" s="22"/>
      <c r="BA1782" s="22"/>
      <c r="BB1782" s="22"/>
      <c r="BC1782" s="22"/>
    </row>
    <row r="1783" spans="1:55" s="23" customFormat="1" ht="15.75">
      <c r="A1783" s="7">
        <v>1712</v>
      </c>
      <c r="B1783" s="7">
        <v>248</v>
      </c>
      <c r="C1783" s="21">
        <v>44006</v>
      </c>
      <c r="D1783" s="5" t="s">
        <v>255</v>
      </c>
      <c r="E1783" s="13">
        <v>35246.94</v>
      </c>
      <c r="F1783" s="19" t="s">
        <v>49</v>
      </c>
      <c r="G1783" s="29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22"/>
      <c r="AH1783" s="22"/>
      <c r="AI1783" s="22"/>
      <c r="AJ1783" s="22"/>
      <c r="AK1783" s="22"/>
      <c r="AL1783" s="22"/>
      <c r="AM1783" s="22"/>
      <c r="AN1783" s="22"/>
      <c r="AO1783" s="22"/>
      <c r="AP1783" s="22"/>
      <c r="AQ1783" s="22"/>
      <c r="AR1783" s="22"/>
      <c r="AS1783" s="22"/>
      <c r="AT1783" s="22"/>
      <c r="AU1783" s="22"/>
      <c r="AV1783" s="22"/>
      <c r="AW1783" s="22"/>
      <c r="AX1783" s="22"/>
      <c r="AY1783" s="22"/>
      <c r="AZ1783" s="22"/>
      <c r="BA1783" s="22"/>
      <c r="BB1783" s="22"/>
      <c r="BC1783" s="22"/>
    </row>
    <row r="1784" spans="1:55" s="23" customFormat="1" ht="25.5">
      <c r="A1784" s="7">
        <v>1713</v>
      </c>
      <c r="B1784" s="7">
        <v>249</v>
      </c>
      <c r="C1784" s="21">
        <v>44006</v>
      </c>
      <c r="D1784" s="5" t="s">
        <v>256</v>
      </c>
      <c r="E1784" s="13">
        <v>12129.21</v>
      </c>
      <c r="F1784" s="19" t="s">
        <v>50</v>
      </c>
      <c r="G1784" s="29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22"/>
      <c r="AH1784" s="22"/>
      <c r="AI1784" s="22"/>
      <c r="AJ1784" s="22"/>
      <c r="AK1784" s="22"/>
      <c r="AL1784" s="22"/>
      <c r="AM1784" s="22"/>
      <c r="AN1784" s="22"/>
      <c r="AO1784" s="22"/>
      <c r="AP1784" s="22"/>
      <c r="AQ1784" s="22"/>
      <c r="AR1784" s="22"/>
      <c r="AS1784" s="22"/>
      <c r="AT1784" s="22"/>
      <c r="AU1784" s="22"/>
      <c r="AV1784" s="22"/>
      <c r="AW1784" s="22"/>
      <c r="AX1784" s="22"/>
      <c r="AY1784" s="22"/>
      <c r="AZ1784" s="22"/>
      <c r="BA1784" s="22"/>
      <c r="BB1784" s="22"/>
      <c r="BC1784" s="22"/>
    </row>
    <row r="1785" spans="1:55" s="23" customFormat="1" ht="25.5">
      <c r="A1785" s="7">
        <v>1714</v>
      </c>
      <c r="B1785" s="7">
        <v>250</v>
      </c>
      <c r="C1785" s="21">
        <v>44006</v>
      </c>
      <c r="D1785" s="5" t="s">
        <v>246</v>
      </c>
      <c r="E1785" s="13">
        <v>712.92</v>
      </c>
      <c r="F1785" s="19" t="s">
        <v>50</v>
      </c>
      <c r="G1785" s="29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22"/>
      <c r="AH1785" s="22"/>
      <c r="AI1785" s="22"/>
      <c r="AJ1785" s="22"/>
      <c r="AK1785" s="22"/>
      <c r="AL1785" s="22"/>
      <c r="AM1785" s="22"/>
      <c r="AN1785" s="22"/>
      <c r="AO1785" s="22"/>
      <c r="AP1785" s="22"/>
      <c r="AQ1785" s="22"/>
      <c r="AR1785" s="22"/>
      <c r="AS1785" s="22"/>
      <c r="AT1785" s="22"/>
      <c r="AU1785" s="22"/>
      <c r="AV1785" s="22"/>
      <c r="AW1785" s="22"/>
      <c r="AX1785" s="22"/>
      <c r="AY1785" s="22"/>
      <c r="AZ1785" s="22"/>
      <c r="BA1785" s="22"/>
      <c r="BB1785" s="22"/>
      <c r="BC1785" s="22"/>
    </row>
    <row r="1786" spans="1:55" s="23" customFormat="1" ht="25.5">
      <c r="A1786" s="7">
        <v>1715</v>
      </c>
      <c r="B1786" s="7">
        <v>251</v>
      </c>
      <c r="C1786" s="21">
        <v>44006</v>
      </c>
      <c r="D1786" s="5" t="s">
        <v>257</v>
      </c>
      <c r="E1786" s="13">
        <v>3182.27</v>
      </c>
      <c r="F1786" s="19" t="s">
        <v>50</v>
      </c>
      <c r="G1786" s="29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22"/>
      <c r="AH1786" s="22"/>
      <c r="AI1786" s="22"/>
      <c r="AJ1786" s="22"/>
      <c r="AK1786" s="22"/>
      <c r="AL1786" s="22"/>
      <c r="AM1786" s="22"/>
      <c r="AN1786" s="22"/>
      <c r="AO1786" s="22"/>
      <c r="AP1786" s="22"/>
      <c r="AQ1786" s="22"/>
      <c r="AR1786" s="22"/>
      <c r="AS1786" s="22"/>
      <c r="AT1786" s="22"/>
      <c r="AU1786" s="22"/>
      <c r="AV1786" s="22"/>
      <c r="AW1786" s="22"/>
      <c r="AX1786" s="22"/>
      <c r="AY1786" s="22"/>
      <c r="AZ1786" s="22"/>
      <c r="BA1786" s="22"/>
      <c r="BB1786" s="22"/>
      <c r="BC1786" s="22"/>
    </row>
    <row r="1787" spans="1:55" s="23" customFormat="1" ht="25.5">
      <c r="A1787" s="7">
        <v>1716</v>
      </c>
      <c r="B1787" s="7">
        <v>252</v>
      </c>
      <c r="C1787" s="21">
        <v>44006</v>
      </c>
      <c r="D1787" s="5" t="s">
        <v>258</v>
      </c>
      <c r="E1787" s="13">
        <v>5280.21</v>
      </c>
      <c r="F1787" s="19" t="s">
        <v>50</v>
      </c>
      <c r="G1787" s="29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22"/>
      <c r="AH1787" s="22"/>
      <c r="AI1787" s="22"/>
      <c r="AJ1787" s="22"/>
      <c r="AK1787" s="22"/>
      <c r="AL1787" s="22"/>
      <c r="AM1787" s="22"/>
      <c r="AN1787" s="22"/>
      <c r="AO1787" s="22"/>
      <c r="AP1787" s="22"/>
      <c r="AQ1787" s="22"/>
      <c r="AR1787" s="22"/>
      <c r="AS1787" s="22"/>
      <c r="AT1787" s="22"/>
      <c r="AU1787" s="22"/>
      <c r="AV1787" s="22"/>
      <c r="AW1787" s="22"/>
      <c r="AX1787" s="22"/>
      <c r="AY1787" s="22"/>
      <c r="AZ1787" s="22"/>
      <c r="BA1787" s="22"/>
      <c r="BB1787" s="22"/>
      <c r="BC1787" s="22"/>
    </row>
    <row r="1788" spans="1:55" s="23" customFormat="1" ht="25.5">
      <c r="A1788" s="7">
        <v>1717</v>
      </c>
      <c r="B1788" s="7">
        <v>253</v>
      </c>
      <c r="C1788" s="21">
        <v>44006</v>
      </c>
      <c r="D1788" s="5" t="s">
        <v>259</v>
      </c>
      <c r="E1788" s="13">
        <v>224.86</v>
      </c>
      <c r="F1788" s="19" t="s">
        <v>50</v>
      </c>
      <c r="G1788" s="29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22"/>
      <c r="AH1788" s="22"/>
      <c r="AI1788" s="22"/>
      <c r="AJ1788" s="22"/>
      <c r="AK1788" s="22"/>
      <c r="AL1788" s="22"/>
      <c r="AM1788" s="22"/>
      <c r="AN1788" s="22"/>
      <c r="AO1788" s="22"/>
      <c r="AP1788" s="22"/>
      <c r="AQ1788" s="22"/>
      <c r="AR1788" s="22"/>
      <c r="AS1788" s="22"/>
      <c r="AT1788" s="22"/>
      <c r="AU1788" s="22"/>
      <c r="AV1788" s="22"/>
      <c r="AW1788" s="22"/>
      <c r="AX1788" s="22"/>
      <c r="AY1788" s="22"/>
      <c r="AZ1788" s="22"/>
      <c r="BA1788" s="22"/>
      <c r="BB1788" s="22"/>
      <c r="BC1788" s="22"/>
    </row>
    <row r="1789" spans="1:55" s="23" customFormat="1" ht="25.5">
      <c r="A1789" s="7">
        <v>1718</v>
      </c>
      <c r="B1789" s="7">
        <v>254</v>
      </c>
      <c r="C1789" s="21">
        <v>44006</v>
      </c>
      <c r="D1789" s="5" t="s">
        <v>354</v>
      </c>
      <c r="E1789" s="13">
        <v>16249.74</v>
      </c>
      <c r="F1789" s="19" t="s">
        <v>50</v>
      </c>
      <c r="G1789" s="29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22"/>
      <c r="AH1789" s="22"/>
      <c r="AI1789" s="22"/>
      <c r="AJ1789" s="22"/>
      <c r="AK1789" s="22"/>
      <c r="AL1789" s="22"/>
      <c r="AM1789" s="22"/>
      <c r="AN1789" s="22"/>
      <c r="AO1789" s="22"/>
      <c r="AP1789" s="22"/>
      <c r="AQ1789" s="22"/>
      <c r="AR1789" s="22"/>
      <c r="AS1789" s="22"/>
      <c r="AT1789" s="22"/>
      <c r="AU1789" s="22"/>
      <c r="AV1789" s="22"/>
      <c r="AW1789" s="22"/>
      <c r="AX1789" s="22"/>
      <c r="AY1789" s="22"/>
      <c r="AZ1789" s="22"/>
      <c r="BA1789" s="22"/>
      <c r="BB1789" s="22"/>
      <c r="BC1789" s="22"/>
    </row>
    <row r="1790" spans="1:55" s="23" customFormat="1" ht="25.5">
      <c r="A1790" s="7">
        <v>1719</v>
      </c>
      <c r="B1790" s="7">
        <v>255</v>
      </c>
      <c r="C1790" s="21">
        <v>44006</v>
      </c>
      <c r="D1790" s="5" t="s">
        <v>325</v>
      </c>
      <c r="E1790" s="13">
        <v>6339.74</v>
      </c>
      <c r="F1790" s="19" t="s">
        <v>50</v>
      </c>
      <c r="G1790" s="29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22"/>
      <c r="AH1790" s="22"/>
      <c r="AI1790" s="22"/>
      <c r="AJ1790" s="22"/>
      <c r="AK1790" s="22"/>
      <c r="AL1790" s="22"/>
      <c r="AM1790" s="22"/>
      <c r="AN1790" s="22"/>
      <c r="AO1790" s="22"/>
      <c r="AP1790" s="22"/>
      <c r="AQ1790" s="22"/>
      <c r="AR1790" s="22"/>
      <c r="AS1790" s="22"/>
      <c r="AT1790" s="22"/>
      <c r="AU1790" s="22"/>
      <c r="AV1790" s="22"/>
      <c r="AW1790" s="22"/>
      <c r="AX1790" s="22"/>
      <c r="AY1790" s="22"/>
      <c r="AZ1790" s="22"/>
      <c r="BA1790" s="22"/>
      <c r="BB1790" s="22"/>
      <c r="BC1790" s="22"/>
    </row>
    <row r="1791" spans="1:55" s="23" customFormat="1" ht="25.5">
      <c r="A1791" s="7">
        <v>1720</v>
      </c>
      <c r="B1791" s="7">
        <v>256</v>
      </c>
      <c r="C1791" s="21">
        <v>44006</v>
      </c>
      <c r="D1791" s="5" t="s">
        <v>132</v>
      </c>
      <c r="E1791" s="13">
        <v>11530.87</v>
      </c>
      <c r="F1791" s="19" t="s">
        <v>50</v>
      </c>
      <c r="G1791" s="29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22"/>
      <c r="AH1791" s="22"/>
      <c r="AI1791" s="22"/>
      <c r="AJ1791" s="22"/>
      <c r="AK1791" s="22"/>
      <c r="AL1791" s="22"/>
      <c r="AM1791" s="22"/>
      <c r="AN1791" s="22"/>
      <c r="AO1791" s="22"/>
      <c r="AP1791" s="22"/>
      <c r="AQ1791" s="22"/>
      <c r="AR1791" s="22"/>
      <c r="AS1791" s="22"/>
      <c r="AT1791" s="22"/>
      <c r="AU1791" s="22"/>
      <c r="AV1791" s="22"/>
      <c r="AW1791" s="22"/>
      <c r="AX1791" s="22"/>
      <c r="AY1791" s="22"/>
      <c r="AZ1791" s="22"/>
      <c r="BA1791" s="22"/>
      <c r="BB1791" s="22"/>
      <c r="BC1791" s="22"/>
    </row>
    <row r="1792" spans="1:55" s="23" customFormat="1" ht="25.5">
      <c r="A1792" s="7">
        <v>1721</v>
      </c>
      <c r="B1792" s="7">
        <v>257</v>
      </c>
      <c r="C1792" s="21">
        <v>44006</v>
      </c>
      <c r="D1792" s="5" t="s">
        <v>193</v>
      </c>
      <c r="E1792" s="13">
        <v>11195.62</v>
      </c>
      <c r="F1792" s="19" t="s">
        <v>50</v>
      </c>
      <c r="G1792" s="29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22"/>
      <c r="AH1792" s="22"/>
      <c r="AI1792" s="22"/>
      <c r="AJ1792" s="22"/>
      <c r="AK1792" s="22"/>
      <c r="AL1792" s="22"/>
      <c r="AM1792" s="22"/>
      <c r="AN1792" s="22"/>
      <c r="AO1792" s="22"/>
      <c r="AP1792" s="22"/>
      <c r="AQ1792" s="22"/>
      <c r="AR1792" s="22"/>
      <c r="AS1792" s="22"/>
      <c r="AT1792" s="22"/>
      <c r="AU1792" s="22"/>
      <c r="AV1792" s="22"/>
      <c r="AW1792" s="22"/>
      <c r="AX1792" s="22"/>
      <c r="AY1792" s="22"/>
      <c r="AZ1792" s="22"/>
      <c r="BA1792" s="22"/>
      <c r="BB1792" s="22"/>
      <c r="BC1792" s="22"/>
    </row>
    <row r="1793" spans="1:55" s="23" customFormat="1" ht="25.5">
      <c r="A1793" s="7">
        <v>1722</v>
      </c>
      <c r="B1793" s="7">
        <v>258</v>
      </c>
      <c r="C1793" s="21">
        <v>44006</v>
      </c>
      <c r="D1793" s="5" t="s">
        <v>122</v>
      </c>
      <c r="E1793" s="13">
        <v>15614.04</v>
      </c>
      <c r="F1793" s="19" t="s">
        <v>50</v>
      </c>
      <c r="G1793" s="29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22"/>
      <c r="AH1793" s="22"/>
      <c r="AI1793" s="22"/>
      <c r="AJ1793" s="22"/>
      <c r="AK1793" s="22"/>
      <c r="AL1793" s="22"/>
      <c r="AM1793" s="22"/>
      <c r="AN1793" s="22"/>
      <c r="AO1793" s="22"/>
      <c r="AP1793" s="22"/>
      <c r="AQ1793" s="22"/>
      <c r="AR1793" s="22"/>
      <c r="AS1793" s="22"/>
      <c r="AT1793" s="22"/>
      <c r="AU1793" s="22"/>
      <c r="AV1793" s="22"/>
      <c r="AW1793" s="22"/>
      <c r="AX1793" s="22"/>
      <c r="AY1793" s="22"/>
      <c r="AZ1793" s="22"/>
      <c r="BA1793" s="22"/>
      <c r="BB1793" s="22"/>
      <c r="BC1793" s="22"/>
    </row>
    <row r="1794" spans="1:55" s="23" customFormat="1" ht="15.75">
      <c r="A1794" s="41" t="s">
        <v>411</v>
      </c>
      <c r="B1794" s="42"/>
      <c r="C1794" s="43"/>
      <c r="D1794" s="25">
        <f>SUM(E1769:E1782)</f>
        <v>7923907.819999999</v>
      </c>
      <c r="E1794" s="25">
        <f>SUM(E1783:E1793)</f>
        <v>117706.41999999998</v>
      </c>
      <c r="F1794" s="25">
        <v>0</v>
      </c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22"/>
      <c r="AH1794" s="22"/>
      <c r="AI1794" s="22"/>
      <c r="AJ1794" s="22"/>
      <c r="AK1794" s="22"/>
      <c r="AL1794" s="22"/>
      <c r="AM1794" s="22"/>
      <c r="AN1794" s="22"/>
      <c r="AO1794" s="22"/>
      <c r="AP1794" s="22"/>
      <c r="AQ1794" s="22"/>
      <c r="AR1794" s="22"/>
      <c r="AS1794" s="22"/>
      <c r="AT1794" s="22"/>
      <c r="AU1794" s="22"/>
      <c r="AV1794" s="22"/>
      <c r="AW1794" s="22"/>
      <c r="AX1794" s="22"/>
      <c r="AY1794" s="22"/>
      <c r="AZ1794" s="22"/>
      <c r="BA1794" s="22"/>
      <c r="BB1794" s="22"/>
      <c r="BC1794" s="22"/>
    </row>
    <row r="1795" spans="1:55" s="23" customFormat="1" ht="25.5">
      <c r="A1795" s="7">
        <v>1723</v>
      </c>
      <c r="B1795" s="7">
        <v>259</v>
      </c>
      <c r="C1795" s="21">
        <v>44008</v>
      </c>
      <c r="D1795" s="5" t="s">
        <v>194</v>
      </c>
      <c r="E1795" s="13">
        <v>994.54</v>
      </c>
      <c r="F1795" s="19" t="s">
        <v>47</v>
      </c>
      <c r="G1795" s="29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22"/>
      <c r="AH1795" s="22"/>
      <c r="AI1795" s="22"/>
      <c r="AJ1795" s="22"/>
      <c r="AK1795" s="22"/>
      <c r="AL1795" s="22"/>
      <c r="AM1795" s="22"/>
      <c r="AN1795" s="22"/>
      <c r="AO1795" s="22"/>
      <c r="AP1795" s="22"/>
      <c r="AQ1795" s="22"/>
      <c r="AR1795" s="22"/>
      <c r="AS1795" s="22"/>
      <c r="AT1795" s="22"/>
      <c r="AU1795" s="22"/>
      <c r="AV1795" s="22"/>
      <c r="AW1795" s="22"/>
      <c r="AX1795" s="22"/>
      <c r="AY1795" s="22"/>
      <c r="AZ1795" s="22"/>
      <c r="BA1795" s="22"/>
      <c r="BB1795" s="22"/>
      <c r="BC1795" s="22"/>
    </row>
    <row r="1796" spans="1:55" s="23" customFormat="1" ht="25.5">
      <c r="A1796" s="7">
        <v>1724</v>
      </c>
      <c r="B1796" s="7">
        <v>260</v>
      </c>
      <c r="C1796" s="21">
        <v>44008</v>
      </c>
      <c r="D1796" s="5" t="s">
        <v>318</v>
      </c>
      <c r="E1796" s="13">
        <v>266364.92</v>
      </c>
      <c r="F1796" s="19" t="s">
        <v>47</v>
      </c>
      <c r="G1796" s="29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22"/>
      <c r="AH1796" s="22"/>
      <c r="AI1796" s="22"/>
      <c r="AJ1796" s="22"/>
      <c r="AK1796" s="22"/>
      <c r="AL1796" s="22"/>
      <c r="AM1796" s="22"/>
      <c r="AN1796" s="22"/>
      <c r="AO1796" s="22"/>
      <c r="AP1796" s="22"/>
      <c r="AQ1796" s="22"/>
      <c r="AR1796" s="22"/>
      <c r="AS1796" s="22"/>
      <c r="AT1796" s="22"/>
      <c r="AU1796" s="22"/>
      <c r="AV1796" s="22"/>
      <c r="AW1796" s="22"/>
      <c r="AX1796" s="22"/>
      <c r="AY1796" s="22"/>
      <c r="AZ1796" s="22"/>
      <c r="BA1796" s="22"/>
      <c r="BB1796" s="22"/>
      <c r="BC1796" s="22"/>
    </row>
    <row r="1797" spans="1:55" s="23" customFormat="1" ht="25.5">
      <c r="A1797" s="7">
        <v>1725</v>
      </c>
      <c r="B1797" s="7">
        <v>261</v>
      </c>
      <c r="C1797" s="21">
        <v>44008</v>
      </c>
      <c r="D1797" s="5" t="s">
        <v>24</v>
      </c>
      <c r="E1797" s="13">
        <v>104675.72</v>
      </c>
      <c r="F1797" s="19" t="s">
        <v>47</v>
      </c>
      <c r="G1797" s="29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22"/>
      <c r="AH1797" s="22"/>
      <c r="AI1797" s="22"/>
      <c r="AJ1797" s="22"/>
      <c r="AK1797" s="22"/>
      <c r="AL1797" s="22"/>
      <c r="AM1797" s="22"/>
      <c r="AN1797" s="22"/>
      <c r="AO1797" s="22"/>
      <c r="AP1797" s="22"/>
      <c r="AQ1797" s="22"/>
      <c r="AR1797" s="22"/>
      <c r="AS1797" s="22"/>
      <c r="AT1797" s="22"/>
      <c r="AU1797" s="22"/>
      <c r="AV1797" s="22"/>
      <c r="AW1797" s="22"/>
      <c r="AX1797" s="22"/>
      <c r="AY1797" s="22"/>
      <c r="AZ1797" s="22"/>
      <c r="BA1797" s="22"/>
      <c r="BB1797" s="22"/>
      <c r="BC1797" s="22"/>
    </row>
    <row r="1798" spans="1:55" s="23" customFormat="1" ht="25.5">
      <c r="A1798" s="7">
        <v>1726</v>
      </c>
      <c r="B1798" s="7">
        <v>262</v>
      </c>
      <c r="C1798" s="21">
        <v>44008</v>
      </c>
      <c r="D1798" s="5" t="s">
        <v>24</v>
      </c>
      <c r="E1798" s="13">
        <v>19295.71</v>
      </c>
      <c r="F1798" s="19" t="s">
        <v>50</v>
      </c>
      <c r="G1798" s="29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22"/>
      <c r="AH1798" s="22"/>
      <c r="AI1798" s="22"/>
      <c r="AJ1798" s="22"/>
      <c r="AK1798" s="22"/>
      <c r="AL1798" s="22"/>
      <c r="AM1798" s="22"/>
      <c r="AN1798" s="22"/>
      <c r="AO1798" s="22"/>
      <c r="AP1798" s="22"/>
      <c r="AQ1798" s="22"/>
      <c r="AR1798" s="22"/>
      <c r="AS1798" s="22"/>
      <c r="AT1798" s="22"/>
      <c r="AU1798" s="22"/>
      <c r="AV1798" s="22"/>
      <c r="AW1798" s="22"/>
      <c r="AX1798" s="22"/>
      <c r="AY1798" s="22"/>
      <c r="AZ1798" s="22"/>
      <c r="BA1798" s="22"/>
      <c r="BB1798" s="22"/>
      <c r="BC1798" s="22"/>
    </row>
    <row r="1799" spans="1:55" s="23" customFormat="1" ht="25.5">
      <c r="A1799" s="7">
        <v>1727</v>
      </c>
      <c r="B1799" s="7">
        <v>263</v>
      </c>
      <c r="C1799" s="21">
        <v>44008</v>
      </c>
      <c r="D1799" s="5" t="s">
        <v>194</v>
      </c>
      <c r="E1799" s="13">
        <v>175.51</v>
      </c>
      <c r="F1799" s="19" t="s">
        <v>50</v>
      </c>
      <c r="G1799" s="29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22"/>
      <c r="AH1799" s="22"/>
      <c r="AI1799" s="22"/>
      <c r="AJ1799" s="22"/>
      <c r="AK1799" s="22"/>
      <c r="AL1799" s="22"/>
      <c r="AM1799" s="22"/>
      <c r="AN1799" s="22"/>
      <c r="AO1799" s="22"/>
      <c r="AP1799" s="22"/>
      <c r="AQ1799" s="22"/>
      <c r="AR1799" s="22"/>
      <c r="AS1799" s="22"/>
      <c r="AT1799" s="22"/>
      <c r="AU1799" s="22"/>
      <c r="AV1799" s="22"/>
      <c r="AW1799" s="22"/>
      <c r="AX1799" s="22"/>
      <c r="AY1799" s="22"/>
      <c r="AZ1799" s="22"/>
      <c r="BA1799" s="22"/>
      <c r="BB1799" s="22"/>
      <c r="BC1799" s="22"/>
    </row>
    <row r="1800" spans="1:55" s="23" customFormat="1" ht="25.5">
      <c r="A1800" s="7">
        <v>1728</v>
      </c>
      <c r="B1800" s="7">
        <v>264</v>
      </c>
      <c r="C1800" s="21">
        <v>44008</v>
      </c>
      <c r="D1800" s="5" t="s">
        <v>318</v>
      </c>
      <c r="E1800" s="13">
        <v>66591.23</v>
      </c>
      <c r="F1800" s="19" t="s">
        <v>50</v>
      </c>
      <c r="G1800" s="29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22"/>
      <c r="AH1800" s="22"/>
      <c r="AI1800" s="22"/>
      <c r="AJ1800" s="22"/>
      <c r="AK1800" s="22"/>
      <c r="AL1800" s="22"/>
      <c r="AM1800" s="22"/>
      <c r="AN1800" s="22"/>
      <c r="AO1800" s="22"/>
      <c r="AP1800" s="22"/>
      <c r="AQ1800" s="22"/>
      <c r="AR1800" s="22"/>
      <c r="AS1800" s="22"/>
      <c r="AT1800" s="22"/>
      <c r="AU1800" s="22"/>
      <c r="AV1800" s="22"/>
      <c r="AW1800" s="22"/>
      <c r="AX1800" s="22"/>
      <c r="AY1800" s="22"/>
      <c r="AZ1800" s="22"/>
      <c r="BA1800" s="22"/>
      <c r="BB1800" s="22"/>
      <c r="BC1800" s="22"/>
    </row>
    <row r="1801" spans="1:55" s="23" customFormat="1" ht="15.75">
      <c r="A1801" s="41" t="s">
        <v>412</v>
      </c>
      <c r="B1801" s="42"/>
      <c r="C1801" s="43"/>
      <c r="D1801" s="25">
        <f>SUM(E1795:E1797)</f>
        <v>372035.17999999993</v>
      </c>
      <c r="E1801" s="25">
        <f>SUM(E1798:E1800)</f>
        <v>86062.45</v>
      </c>
      <c r="F1801" s="25">
        <v>0</v>
      </c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22"/>
      <c r="AH1801" s="22"/>
      <c r="AI1801" s="22"/>
      <c r="AJ1801" s="22"/>
      <c r="AK1801" s="22"/>
      <c r="AL1801" s="22"/>
      <c r="AM1801" s="22"/>
      <c r="AN1801" s="22"/>
      <c r="AO1801" s="22"/>
      <c r="AP1801" s="22"/>
      <c r="AQ1801" s="22"/>
      <c r="AR1801" s="22"/>
      <c r="AS1801" s="22"/>
      <c r="AT1801" s="22"/>
      <c r="AU1801" s="22"/>
      <c r="AV1801" s="22"/>
      <c r="AW1801" s="22"/>
      <c r="AX1801" s="22"/>
      <c r="AY1801" s="22"/>
      <c r="AZ1801" s="22"/>
      <c r="BA1801" s="22"/>
      <c r="BB1801" s="22"/>
      <c r="BC1801" s="22"/>
    </row>
    <row r="1802" spans="1:55" s="23" customFormat="1" ht="15.75">
      <c r="A1802" s="7">
        <v>1729</v>
      </c>
      <c r="B1802" s="7">
        <v>265</v>
      </c>
      <c r="C1802" s="21">
        <v>44011</v>
      </c>
      <c r="D1802" s="5" t="s">
        <v>20</v>
      </c>
      <c r="E1802" s="13">
        <v>324413.75</v>
      </c>
      <c r="F1802" s="19" t="s">
        <v>9</v>
      </c>
      <c r="G1802" s="29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22"/>
      <c r="AH1802" s="22"/>
      <c r="AI1802" s="22"/>
      <c r="AJ1802" s="22"/>
      <c r="AK1802" s="22"/>
      <c r="AL1802" s="22"/>
      <c r="AM1802" s="22"/>
      <c r="AN1802" s="22"/>
      <c r="AO1802" s="22"/>
      <c r="AP1802" s="22"/>
      <c r="AQ1802" s="22"/>
      <c r="AR1802" s="22"/>
      <c r="AS1802" s="22"/>
      <c r="AT1802" s="22"/>
      <c r="AU1802" s="22"/>
      <c r="AV1802" s="22"/>
      <c r="AW1802" s="22"/>
      <c r="AX1802" s="22"/>
      <c r="AY1802" s="22"/>
      <c r="AZ1802" s="22"/>
      <c r="BA1802" s="22"/>
      <c r="BB1802" s="22"/>
      <c r="BC1802" s="22"/>
    </row>
    <row r="1803" spans="1:55" s="23" customFormat="1" ht="25.5">
      <c r="A1803" s="7">
        <v>1730</v>
      </c>
      <c r="B1803" s="7">
        <v>266</v>
      </c>
      <c r="C1803" s="21">
        <v>44011</v>
      </c>
      <c r="D1803" s="5" t="s">
        <v>12</v>
      </c>
      <c r="E1803" s="13">
        <v>20302.35</v>
      </c>
      <c r="F1803" s="19" t="s">
        <v>29</v>
      </c>
      <c r="G1803" s="29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22"/>
      <c r="AH1803" s="22"/>
      <c r="AI1803" s="22"/>
      <c r="AJ1803" s="22"/>
      <c r="AK1803" s="22"/>
      <c r="AL1803" s="22"/>
      <c r="AM1803" s="22"/>
      <c r="AN1803" s="22"/>
      <c r="AO1803" s="22"/>
      <c r="AP1803" s="22"/>
      <c r="AQ1803" s="22"/>
      <c r="AR1803" s="22"/>
      <c r="AS1803" s="22"/>
      <c r="AT1803" s="22"/>
      <c r="AU1803" s="22"/>
      <c r="AV1803" s="22"/>
      <c r="AW1803" s="22"/>
      <c r="AX1803" s="22"/>
      <c r="AY1803" s="22"/>
      <c r="AZ1803" s="22"/>
      <c r="BA1803" s="22"/>
      <c r="BB1803" s="22"/>
      <c r="BC1803" s="22"/>
    </row>
    <row r="1804" spans="1:55" s="23" customFormat="1" ht="25.5">
      <c r="A1804" s="7">
        <v>1731</v>
      </c>
      <c r="B1804" s="7">
        <v>267</v>
      </c>
      <c r="C1804" s="21">
        <v>44011</v>
      </c>
      <c r="D1804" s="5" t="s">
        <v>265</v>
      </c>
      <c r="E1804" s="13">
        <v>273599.2</v>
      </c>
      <c r="F1804" s="19" t="s">
        <v>47</v>
      </c>
      <c r="G1804" s="29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22"/>
      <c r="AH1804" s="22"/>
      <c r="AI1804" s="22"/>
      <c r="AJ1804" s="22"/>
      <c r="AK1804" s="22"/>
      <c r="AL1804" s="22"/>
      <c r="AM1804" s="22"/>
      <c r="AN1804" s="22"/>
      <c r="AO1804" s="22"/>
      <c r="AP1804" s="22"/>
      <c r="AQ1804" s="22"/>
      <c r="AR1804" s="22"/>
      <c r="AS1804" s="22"/>
      <c r="AT1804" s="22"/>
      <c r="AU1804" s="22"/>
      <c r="AV1804" s="22"/>
      <c r="AW1804" s="22"/>
      <c r="AX1804" s="22"/>
      <c r="AY1804" s="22"/>
      <c r="AZ1804" s="22"/>
      <c r="BA1804" s="22"/>
      <c r="BB1804" s="22"/>
      <c r="BC1804" s="22"/>
    </row>
    <row r="1805" spans="1:55" s="23" customFormat="1" ht="25.5">
      <c r="A1805" s="7">
        <v>1732</v>
      </c>
      <c r="B1805" s="7">
        <v>268</v>
      </c>
      <c r="C1805" s="21">
        <v>44011</v>
      </c>
      <c r="D1805" s="5" t="s">
        <v>130</v>
      </c>
      <c r="E1805" s="13">
        <v>136329.45</v>
      </c>
      <c r="F1805" s="19" t="s">
        <v>47</v>
      </c>
      <c r="G1805" s="29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22"/>
      <c r="AH1805" s="22"/>
      <c r="AI1805" s="22"/>
      <c r="AJ1805" s="22"/>
      <c r="AK1805" s="22"/>
      <c r="AL1805" s="22"/>
      <c r="AM1805" s="22"/>
      <c r="AN1805" s="22"/>
      <c r="AO1805" s="22"/>
      <c r="AP1805" s="22"/>
      <c r="AQ1805" s="22"/>
      <c r="AR1805" s="22"/>
      <c r="AS1805" s="22"/>
      <c r="AT1805" s="22"/>
      <c r="AU1805" s="22"/>
      <c r="AV1805" s="22"/>
      <c r="AW1805" s="22"/>
      <c r="AX1805" s="22"/>
      <c r="AY1805" s="22"/>
      <c r="AZ1805" s="22"/>
      <c r="BA1805" s="22"/>
      <c r="BB1805" s="22"/>
      <c r="BC1805" s="22"/>
    </row>
    <row r="1806" spans="1:55" s="23" customFormat="1" ht="25.5">
      <c r="A1806" s="7">
        <v>1733</v>
      </c>
      <c r="B1806" s="7">
        <v>269</v>
      </c>
      <c r="C1806" s="21">
        <v>44011</v>
      </c>
      <c r="D1806" s="5" t="s">
        <v>328</v>
      </c>
      <c r="E1806" s="13">
        <v>78721.75</v>
      </c>
      <c r="F1806" s="19" t="s">
        <v>47</v>
      </c>
      <c r="G1806" s="29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22"/>
      <c r="AH1806" s="22"/>
      <c r="AI1806" s="22"/>
      <c r="AJ1806" s="22"/>
      <c r="AK1806" s="22"/>
      <c r="AL1806" s="22"/>
      <c r="AM1806" s="22"/>
      <c r="AN1806" s="22"/>
      <c r="AO1806" s="22"/>
      <c r="AP1806" s="22"/>
      <c r="AQ1806" s="22"/>
      <c r="AR1806" s="22"/>
      <c r="AS1806" s="22"/>
      <c r="AT1806" s="22"/>
      <c r="AU1806" s="22"/>
      <c r="AV1806" s="22"/>
      <c r="AW1806" s="22"/>
      <c r="AX1806" s="22"/>
      <c r="AY1806" s="22"/>
      <c r="AZ1806" s="22"/>
      <c r="BA1806" s="22"/>
      <c r="BB1806" s="22"/>
      <c r="BC1806" s="22"/>
    </row>
    <row r="1807" spans="1:55" s="23" customFormat="1" ht="25.5">
      <c r="A1807" s="7">
        <v>1734</v>
      </c>
      <c r="B1807" s="7">
        <v>270</v>
      </c>
      <c r="C1807" s="21">
        <v>44011</v>
      </c>
      <c r="D1807" s="5" t="s">
        <v>36</v>
      </c>
      <c r="E1807" s="13">
        <v>67339.37</v>
      </c>
      <c r="F1807" s="19" t="s">
        <v>47</v>
      </c>
      <c r="G1807" s="29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22"/>
      <c r="AH1807" s="22"/>
      <c r="AI1807" s="22"/>
      <c r="AJ1807" s="22"/>
      <c r="AK1807" s="22"/>
      <c r="AL1807" s="22"/>
      <c r="AM1807" s="22"/>
      <c r="AN1807" s="22"/>
      <c r="AO1807" s="22"/>
      <c r="AP1807" s="22"/>
      <c r="AQ1807" s="22"/>
      <c r="AR1807" s="22"/>
      <c r="AS1807" s="22"/>
      <c r="AT1807" s="22"/>
      <c r="AU1807" s="22"/>
      <c r="AV1807" s="22"/>
      <c r="AW1807" s="22"/>
      <c r="AX1807" s="22"/>
      <c r="AY1807" s="22"/>
      <c r="AZ1807" s="22"/>
      <c r="BA1807" s="22"/>
      <c r="BB1807" s="22"/>
      <c r="BC1807" s="22"/>
    </row>
    <row r="1808" spans="1:55" s="23" customFormat="1" ht="25.5">
      <c r="A1808" s="7">
        <v>1735</v>
      </c>
      <c r="B1808" s="7">
        <v>271</v>
      </c>
      <c r="C1808" s="21">
        <v>44011</v>
      </c>
      <c r="D1808" s="5" t="s">
        <v>281</v>
      </c>
      <c r="E1808" s="13">
        <v>37960.94</v>
      </c>
      <c r="F1808" s="19" t="s">
        <v>47</v>
      </c>
      <c r="G1808" s="29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22"/>
      <c r="AH1808" s="22"/>
      <c r="AI1808" s="22"/>
      <c r="AJ1808" s="22"/>
      <c r="AK1808" s="22"/>
      <c r="AL1808" s="22"/>
      <c r="AM1808" s="22"/>
      <c r="AN1808" s="22"/>
      <c r="AO1808" s="22"/>
      <c r="AP1808" s="22"/>
      <c r="AQ1808" s="22"/>
      <c r="AR1808" s="22"/>
      <c r="AS1808" s="22"/>
      <c r="AT1808" s="22"/>
      <c r="AU1808" s="22"/>
      <c r="AV1808" s="22"/>
      <c r="AW1808" s="22"/>
      <c r="AX1808" s="22"/>
      <c r="AY1808" s="22"/>
      <c r="AZ1808" s="22"/>
      <c r="BA1808" s="22"/>
      <c r="BB1808" s="22"/>
      <c r="BC1808" s="22"/>
    </row>
    <row r="1809" spans="1:55" s="23" customFormat="1" ht="25.5">
      <c r="A1809" s="7">
        <v>1736</v>
      </c>
      <c r="B1809" s="7">
        <v>272</v>
      </c>
      <c r="C1809" s="21">
        <v>44011</v>
      </c>
      <c r="D1809" s="5" t="s">
        <v>14</v>
      </c>
      <c r="E1809" s="13">
        <v>70620</v>
      </c>
      <c r="F1809" s="19" t="s">
        <v>47</v>
      </c>
      <c r="G1809" s="29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22"/>
      <c r="AH1809" s="22"/>
      <c r="AI1809" s="22"/>
      <c r="AJ1809" s="22"/>
      <c r="AK1809" s="22"/>
      <c r="AL1809" s="22"/>
      <c r="AM1809" s="22"/>
      <c r="AN1809" s="22"/>
      <c r="AO1809" s="22"/>
      <c r="AP1809" s="22"/>
      <c r="AQ1809" s="22"/>
      <c r="AR1809" s="22"/>
      <c r="AS1809" s="22"/>
      <c r="AT1809" s="22"/>
      <c r="AU1809" s="22"/>
      <c r="AV1809" s="22"/>
      <c r="AW1809" s="22"/>
      <c r="AX1809" s="22"/>
      <c r="AY1809" s="22"/>
      <c r="AZ1809" s="22"/>
      <c r="BA1809" s="22"/>
      <c r="BB1809" s="22"/>
      <c r="BC1809" s="22"/>
    </row>
    <row r="1810" spans="1:55" s="23" customFormat="1" ht="28.5">
      <c r="A1810" s="7">
        <v>1737</v>
      </c>
      <c r="B1810" s="7">
        <v>273</v>
      </c>
      <c r="C1810" s="21">
        <v>44011</v>
      </c>
      <c r="D1810" s="5" t="s">
        <v>28</v>
      </c>
      <c r="E1810" s="13">
        <v>110384.89</v>
      </c>
      <c r="F1810" s="19" t="s">
        <v>47</v>
      </c>
      <c r="G1810" s="29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22"/>
      <c r="AH1810" s="22"/>
      <c r="AI1810" s="22"/>
      <c r="AJ1810" s="22"/>
      <c r="AK1810" s="22"/>
      <c r="AL1810" s="22"/>
      <c r="AM1810" s="22"/>
      <c r="AN1810" s="22"/>
      <c r="AO1810" s="22"/>
      <c r="AP1810" s="22"/>
      <c r="AQ1810" s="22"/>
      <c r="AR1810" s="22"/>
      <c r="AS1810" s="22"/>
      <c r="AT1810" s="22"/>
      <c r="AU1810" s="22"/>
      <c r="AV1810" s="22"/>
      <c r="AW1810" s="22"/>
      <c r="AX1810" s="22"/>
      <c r="AY1810" s="22"/>
      <c r="AZ1810" s="22"/>
      <c r="BA1810" s="22"/>
      <c r="BB1810" s="22"/>
      <c r="BC1810" s="22"/>
    </row>
    <row r="1811" spans="1:55" s="23" customFormat="1" ht="25.5">
      <c r="A1811" s="7">
        <v>1738</v>
      </c>
      <c r="B1811" s="7">
        <v>274</v>
      </c>
      <c r="C1811" s="21">
        <v>44011</v>
      </c>
      <c r="D1811" s="5" t="s">
        <v>301</v>
      </c>
      <c r="E1811" s="13">
        <v>1118056.21</v>
      </c>
      <c r="F1811" s="19" t="s">
        <v>47</v>
      </c>
      <c r="G1811" s="29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22"/>
      <c r="AH1811" s="22"/>
      <c r="AI1811" s="22"/>
      <c r="AJ1811" s="22"/>
      <c r="AK1811" s="22"/>
      <c r="AL1811" s="22"/>
      <c r="AM1811" s="22"/>
      <c r="AN1811" s="22"/>
      <c r="AO1811" s="22"/>
      <c r="AP1811" s="22"/>
      <c r="AQ1811" s="22"/>
      <c r="AR1811" s="22"/>
      <c r="AS1811" s="22"/>
      <c r="AT1811" s="22"/>
      <c r="AU1811" s="22"/>
      <c r="AV1811" s="22"/>
      <c r="AW1811" s="22"/>
      <c r="AX1811" s="22"/>
      <c r="AY1811" s="22"/>
      <c r="AZ1811" s="22"/>
      <c r="BA1811" s="22"/>
      <c r="BB1811" s="22"/>
      <c r="BC1811" s="22"/>
    </row>
    <row r="1812" spans="1:55" s="23" customFormat="1" ht="25.5">
      <c r="A1812" s="7">
        <v>1739</v>
      </c>
      <c r="B1812" s="7">
        <v>275</v>
      </c>
      <c r="C1812" s="21">
        <v>44011</v>
      </c>
      <c r="D1812" s="5" t="s">
        <v>301</v>
      </c>
      <c r="E1812" s="13">
        <v>340968.96</v>
      </c>
      <c r="F1812" s="19" t="s">
        <v>47</v>
      </c>
      <c r="G1812" s="29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22"/>
      <c r="AH1812" s="22"/>
      <c r="AI1812" s="22"/>
      <c r="AJ1812" s="22"/>
      <c r="AK1812" s="22"/>
      <c r="AL1812" s="22"/>
      <c r="AM1812" s="22"/>
      <c r="AN1812" s="22"/>
      <c r="AO1812" s="22"/>
      <c r="AP1812" s="22"/>
      <c r="AQ1812" s="22"/>
      <c r="AR1812" s="22"/>
      <c r="AS1812" s="22"/>
      <c r="AT1812" s="22"/>
      <c r="AU1812" s="22"/>
      <c r="AV1812" s="22"/>
      <c r="AW1812" s="22"/>
      <c r="AX1812" s="22"/>
      <c r="AY1812" s="22"/>
      <c r="AZ1812" s="22"/>
      <c r="BA1812" s="22"/>
      <c r="BB1812" s="22"/>
      <c r="BC1812" s="22"/>
    </row>
    <row r="1813" spans="1:55" s="23" customFormat="1" ht="25.5">
      <c r="A1813" s="7">
        <v>1740</v>
      </c>
      <c r="B1813" s="7">
        <v>276</v>
      </c>
      <c r="C1813" s="21">
        <v>44011</v>
      </c>
      <c r="D1813" s="5" t="s">
        <v>301</v>
      </c>
      <c r="E1813" s="13">
        <v>339228.81</v>
      </c>
      <c r="F1813" s="19" t="s">
        <v>47</v>
      </c>
      <c r="G1813" s="29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22"/>
      <c r="AH1813" s="22"/>
      <c r="AI1813" s="22"/>
      <c r="AJ1813" s="22"/>
      <c r="AK1813" s="22"/>
      <c r="AL1813" s="22"/>
      <c r="AM1813" s="22"/>
      <c r="AN1813" s="22"/>
      <c r="AO1813" s="22"/>
      <c r="AP1813" s="22"/>
      <c r="AQ1813" s="22"/>
      <c r="AR1813" s="22"/>
      <c r="AS1813" s="22"/>
      <c r="AT1813" s="22"/>
      <c r="AU1813" s="22"/>
      <c r="AV1813" s="22"/>
      <c r="AW1813" s="22"/>
      <c r="AX1813" s="22"/>
      <c r="AY1813" s="22"/>
      <c r="AZ1813" s="22"/>
      <c r="BA1813" s="22"/>
      <c r="BB1813" s="22"/>
      <c r="BC1813" s="22"/>
    </row>
    <row r="1814" spans="1:55" s="23" customFormat="1" ht="15.75">
      <c r="A1814" s="7">
        <v>1741</v>
      </c>
      <c r="B1814" s="7">
        <v>277</v>
      </c>
      <c r="C1814" s="21">
        <v>44011</v>
      </c>
      <c r="D1814" s="5" t="s">
        <v>12</v>
      </c>
      <c r="E1814" s="13">
        <v>5075.59</v>
      </c>
      <c r="F1814" s="19" t="s">
        <v>49</v>
      </c>
      <c r="G1814" s="29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22"/>
      <c r="AH1814" s="22"/>
      <c r="AI1814" s="22"/>
      <c r="AJ1814" s="22"/>
      <c r="AK1814" s="22"/>
      <c r="AL1814" s="22"/>
      <c r="AM1814" s="22"/>
      <c r="AN1814" s="22"/>
      <c r="AO1814" s="22"/>
      <c r="AP1814" s="22"/>
      <c r="AQ1814" s="22"/>
      <c r="AR1814" s="22"/>
      <c r="AS1814" s="22"/>
      <c r="AT1814" s="22"/>
      <c r="AU1814" s="22"/>
      <c r="AV1814" s="22"/>
      <c r="AW1814" s="22"/>
      <c r="AX1814" s="22"/>
      <c r="AY1814" s="22"/>
      <c r="AZ1814" s="22"/>
      <c r="BA1814" s="22"/>
      <c r="BB1814" s="22"/>
      <c r="BC1814" s="22"/>
    </row>
    <row r="1815" spans="1:55" s="23" customFormat="1" ht="25.5">
      <c r="A1815" s="7">
        <v>1742</v>
      </c>
      <c r="B1815" s="7">
        <v>278</v>
      </c>
      <c r="C1815" s="21">
        <v>44011</v>
      </c>
      <c r="D1815" s="5" t="s">
        <v>130</v>
      </c>
      <c r="E1815" s="13">
        <v>26504</v>
      </c>
      <c r="F1815" s="19" t="s">
        <v>50</v>
      </c>
      <c r="G1815" s="29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22"/>
      <c r="AH1815" s="22"/>
      <c r="AI1815" s="22"/>
      <c r="AJ1815" s="22"/>
      <c r="AK1815" s="22"/>
      <c r="AL1815" s="22"/>
      <c r="AM1815" s="22"/>
      <c r="AN1815" s="22"/>
      <c r="AO1815" s="22"/>
      <c r="AP1815" s="22"/>
      <c r="AQ1815" s="22"/>
      <c r="AR1815" s="22"/>
      <c r="AS1815" s="22"/>
      <c r="AT1815" s="22"/>
      <c r="AU1815" s="22"/>
      <c r="AV1815" s="22"/>
      <c r="AW1815" s="22"/>
      <c r="AX1815" s="22"/>
      <c r="AY1815" s="22"/>
      <c r="AZ1815" s="22"/>
      <c r="BA1815" s="22"/>
      <c r="BB1815" s="22"/>
      <c r="BC1815" s="22"/>
    </row>
    <row r="1816" spans="1:55" s="23" customFormat="1" ht="25.5">
      <c r="A1816" s="7">
        <v>1743</v>
      </c>
      <c r="B1816" s="7">
        <v>279</v>
      </c>
      <c r="C1816" s="21">
        <v>44011</v>
      </c>
      <c r="D1816" s="5" t="s">
        <v>328</v>
      </c>
      <c r="E1816" s="13">
        <v>15304.44</v>
      </c>
      <c r="F1816" s="19" t="s">
        <v>50</v>
      </c>
      <c r="G1816" s="29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22"/>
      <c r="AH1816" s="22"/>
      <c r="AI1816" s="22"/>
      <c r="AJ1816" s="22"/>
      <c r="AK1816" s="22"/>
      <c r="AL1816" s="22"/>
      <c r="AM1816" s="22"/>
      <c r="AN1816" s="22"/>
      <c r="AO1816" s="22"/>
      <c r="AP1816" s="22"/>
      <c r="AQ1816" s="22"/>
      <c r="AR1816" s="22"/>
      <c r="AS1816" s="22"/>
      <c r="AT1816" s="22"/>
      <c r="AU1816" s="22"/>
      <c r="AV1816" s="22"/>
      <c r="AW1816" s="22"/>
      <c r="AX1816" s="22"/>
      <c r="AY1816" s="22"/>
      <c r="AZ1816" s="22"/>
      <c r="BA1816" s="22"/>
      <c r="BB1816" s="22"/>
      <c r="BC1816" s="22"/>
    </row>
    <row r="1817" spans="1:55" s="23" customFormat="1" ht="25.5">
      <c r="A1817" s="7">
        <v>1744</v>
      </c>
      <c r="B1817" s="7">
        <v>280</v>
      </c>
      <c r="C1817" s="21">
        <v>44011</v>
      </c>
      <c r="D1817" s="5" t="s">
        <v>36</v>
      </c>
      <c r="E1817" s="13">
        <v>13091.56</v>
      </c>
      <c r="F1817" s="19" t="s">
        <v>50</v>
      </c>
      <c r="G1817" s="29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22"/>
      <c r="AH1817" s="22"/>
      <c r="AI1817" s="22"/>
      <c r="AJ1817" s="22"/>
      <c r="AK1817" s="22"/>
      <c r="AL1817" s="22"/>
      <c r="AM1817" s="22"/>
      <c r="AN1817" s="22"/>
      <c r="AO1817" s="22"/>
      <c r="AP1817" s="22"/>
      <c r="AQ1817" s="22"/>
      <c r="AR1817" s="22"/>
      <c r="AS1817" s="22"/>
      <c r="AT1817" s="22"/>
      <c r="AU1817" s="22"/>
      <c r="AV1817" s="22"/>
      <c r="AW1817" s="22"/>
      <c r="AX1817" s="22"/>
      <c r="AY1817" s="22"/>
      <c r="AZ1817" s="22"/>
      <c r="BA1817" s="22"/>
      <c r="BB1817" s="22"/>
      <c r="BC1817" s="22"/>
    </row>
    <row r="1818" spans="1:55" s="23" customFormat="1" ht="25.5">
      <c r="A1818" s="7">
        <v>1745</v>
      </c>
      <c r="B1818" s="7">
        <v>281</v>
      </c>
      <c r="C1818" s="21">
        <v>44011</v>
      </c>
      <c r="D1818" s="5" t="s">
        <v>281</v>
      </c>
      <c r="E1818" s="13">
        <v>7380.05</v>
      </c>
      <c r="F1818" s="19" t="s">
        <v>50</v>
      </c>
      <c r="G1818" s="29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22"/>
      <c r="AH1818" s="22"/>
      <c r="AI1818" s="22"/>
      <c r="AJ1818" s="22"/>
      <c r="AK1818" s="22"/>
      <c r="AL1818" s="22"/>
      <c r="AM1818" s="22"/>
      <c r="AN1818" s="22"/>
      <c r="AO1818" s="22"/>
      <c r="AP1818" s="22"/>
      <c r="AQ1818" s="22"/>
      <c r="AR1818" s="22"/>
      <c r="AS1818" s="22"/>
      <c r="AT1818" s="22"/>
      <c r="AU1818" s="22"/>
      <c r="AV1818" s="22"/>
      <c r="AW1818" s="22"/>
      <c r="AX1818" s="22"/>
      <c r="AY1818" s="22"/>
      <c r="AZ1818" s="22"/>
      <c r="BA1818" s="22"/>
      <c r="BB1818" s="22"/>
      <c r="BC1818" s="22"/>
    </row>
    <row r="1819" spans="1:55" s="23" customFormat="1" ht="25.5">
      <c r="A1819" s="7">
        <v>1746</v>
      </c>
      <c r="B1819" s="7">
        <v>282</v>
      </c>
      <c r="C1819" s="21">
        <v>44011</v>
      </c>
      <c r="D1819" s="5" t="s">
        <v>301</v>
      </c>
      <c r="E1819" s="13">
        <v>270884.88</v>
      </c>
      <c r="F1819" s="19" t="s">
        <v>50</v>
      </c>
      <c r="G1819" s="29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22"/>
      <c r="AH1819" s="22"/>
      <c r="AI1819" s="22"/>
      <c r="AJ1819" s="22"/>
      <c r="AK1819" s="22"/>
      <c r="AL1819" s="22"/>
      <c r="AM1819" s="22"/>
      <c r="AN1819" s="22"/>
      <c r="AO1819" s="22"/>
      <c r="AP1819" s="22"/>
      <c r="AQ1819" s="22"/>
      <c r="AR1819" s="22"/>
      <c r="AS1819" s="22"/>
      <c r="AT1819" s="22"/>
      <c r="AU1819" s="22"/>
      <c r="AV1819" s="22"/>
      <c r="AW1819" s="22"/>
      <c r="AX1819" s="22"/>
      <c r="AY1819" s="22"/>
      <c r="AZ1819" s="22"/>
      <c r="BA1819" s="22"/>
      <c r="BB1819" s="22"/>
      <c r="BC1819" s="22"/>
    </row>
    <row r="1820" spans="1:55" s="23" customFormat="1" ht="25.5">
      <c r="A1820" s="7">
        <v>1747</v>
      </c>
      <c r="B1820" s="7">
        <v>283</v>
      </c>
      <c r="C1820" s="21">
        <v>44011</v>
      </c>
      <c r="D1820" s="5" t="s">
        <v>14</v>
      </c>
      <c r="E1820" s="13">
        <v>17655</v>
      </c>
      <c r="F1820" s="19" t="s">
        <v>50</v>
      </c>
      <c r="G1820" s="29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22"/>
      <c r="AH1820" s="22"/>
      <c r="AI1820" s="22"/>
      <c r="AJ1820" s="22"/>
      <c r="AK1820" s="22"/>
      <c r="AL1820" s="22"/>
      <c r="AM1820" s="22"/>
      <c r="AN1820" s="22"/>
      <c r="AO1820" s="22"/>
      <c r="AP1820" s="22"/>
      <c r="AQ1820" s="22"/>
      <c r="AR1820" s="22"/>
      <c r="AS1820" s="22"/>
      <c r="AT1820" s="22"/>
      <c r="AU1820" s="22"/>
      <c r="AV1820" s="22"/>
      <c r="AW1820" s="22"/>
      <c r="AX1820" s="22"/>
      <c r="AY1820" s="22"/>
      <c r="AZ1820" s="22"/>
      <c r="BA1820" s="22"/>
      <c r="BB1820" s="22"/>
      <c r="BC1820" s="22"/>
    </row>
    <row r="1821" spans="1:55" s="23" customFormat="1" ht="25.5">
      <c r="A1821" s="7">
        <v>1748</v>
      </c>
      <c r="B1821" s="7">
        <v>284</v>
      </c>
      <c r="C1821" s="21">
        <v>44011</v>
      </c>
      <c r="D1821" s="5" t="s">
        <v>301</v>
      </c>
      <c r="E1821" s="13">
        <v>62981.75</v>
      </c>
      <c r="F1821" s="19" t="s">
        <v>50</v>
      </c>
      <c r="G1821" s="29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22"/>
      <c r="AH1821" s="22"/>
      <c r="AI1821" s="22"/>
      <c r="AJ1821" s="22"/>
      <c r="AK1821" s="22"/>
      <c r="AL1821" s="22"/>
      <c r="AM1821" s="22"/>
      <c r="AN1821" s="22"/>
      <c r="AO1821" s="22"/>
      <c r="AP1821" s="22"/>
      <c r="AQ1821" s="22"/>
      <c r="AR1821" s="22"/>
      <c r="AS1821" s="22"/>
      <c r="AT1821" s="22"/>
      <c r="AU1821" s="22"/>
      <c r="AV1821" s="22"/>
      <c r="AW1821" s="22"/>
      <c r="AX1821" s="22"/>
      <c r="AY1821" s="22"/>
      <c r="AZ1821" s="22"/>
      <c r="BA1821" s="22"/>
      <c r="BB1821" s="22"/>
      <c r="BC1821" s="22"/>
    </row>
    <row r="1822" spans="1:55" s="23" customFormat="1" ht="25.5">
      <c r="A1822" s="7">
        <v>1749</v>
      </c>
      <c r="B1822" s="7">
        <v>285</v>
      </c>
      <c r="C1822" s="21">
        <v>44011</v>
      </c>
      <c r="D1822" s="5" t="s">
        <v>265</v>
      </c>
      <c r="E1822" s="13">
        <v>48282.2</v>
      </c>
      <c r="F1822" s="19" t="s">
        <v>50</v>
      </c>
      <c r="G1822" s="29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22"/>
      <c r="AH1822" s="22"/>
      <c r="AI1822" s="22"/>
      <c r="AJ1822" s="22"/>
      <c r="AK1822" s="22"/>
      <c r="AL1822" s="22"/>
      <c r="AM1822" s="22"/>
      <c r="AN1822" s="22"/>
      <c r="AO1822" s="22"/>
      <c r="AP1822" s="22"/>
      <c r="AQ1822" s="22"/>
      <c r="AR1822" s="22"/>
      <c r="AS1822" s="22"/>
      <c r="AT1822" s="22"/>
      <c r="AU1822" s="22"/>
      <c r="AV1822" s="22"/>
      <c r="AW1822" s="22"/>
      <c r="AX1822" s="22"/>
      <c r="AY1822" s="22"/>
      <c r="AZ1822" s="22"/>
      <c r="BA1822" s="22"/>
      <c r="BB1822" s="22"/>
      <c r="BC1822" s="22"/>
    </row>
    <row r="1823" spans="1:55" s="23" customFormat="1" ht="28.5">
      <c r="A1823" s="7">
        <v>1750</v>
      </c>
      <c r="B1823" s="7">
        <v>286</v>
      </c>
      <c r="C1823" s="21">
        <v>44011</v>
      </c>
      <c r="D1823" s="5" t="s">
        <v>28</v>
      </c>
      <c r="E1823" s="13">
        <v>20494.26</v>
      </c>
      <c r="F1823" s="19" t="s">
        <v>50</v>
      </c>
      <c r="G1823" s="29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22"/>
      <c r="AH1823" s="22"/>
      <c r="AI1823" s="22"/>
      <c r="AJ1823" s="22"/>
      <c r="AK1823" s="22"/>
      <c r="AL1823" s="22"/>
      <c r="AM1823" s="22"/>
      <c r="AN1823" s="22"/>
      <c r="AO1823" s="22"/>
      <c r="AP1823" s="22"/>
      <c r="AQ1823" s="22"/>
      <c r="AR1823" s="22"/>
      <c r="AS1823" s="22"/>
      <c r="AT1823" s="22"/>
      <c r="AU1823" s="22"/>
      <c r="AV1823" s="22"/>
      <c r="AW1823" s="22"/>
      <c r="AX1823" s="22"/>
      <c r="AY1823" s="22"/>
      <c r="AZ1823" s="22"/>
      <c r="BA1823" s="22"/>
      <c r="BB1823" s="22"/>
      <c r="BC1823" s="22"/>
    </row>
    <row r="1824" spans="1:55" s="23" customFormat="1" ht="15.75">
      <c r="A1824" s="41" t="s">
        <v>413</v>
      </c>
      <c r="B1824" s="42"/>
      <c r="C1824" s="43"/>
      <c r="D1824" s="25">
        <f>SUM(E1802:E1813)</f>
        <v>2917925.68</v>
      </c>
      <c r="E1824" s="25">
        <f>SUM(E1814:E1823)</f>
        <v>487653.73000000004</v>
      </c>
      <c r="F1824" s="25">
        <v>0</v>
      </c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22"/>
      <c r="AH1824" s="22"/>
      <c r="AI1824" s="22"/>
      <c r="AJ1824" s="22"/>
      <c r="AK1824" s="22"/>
      <c r="AL1824" s="22"/>
      <c r="AM1824" s="22"/>
      <c r="AN1824" s="22"/>
      <c r="AO1824" s="22"/>
      <c r="AP1824" s="22"/>
      <c r="AQ1824" s="22"/>
      <c r="AR1824" s="22"/>
      <c r="AS1824" s="22"/>
      <c r="AT1824" s="22"/>
      <c r="AU1824" s="22"/>
      <c r="AV1824" s="22"/>
      <c r="AW1824" s="22"/>
      <c r="AX1824" s="22"/>
      <c r="AY1824" s="22"/>
      <c r="AZ1824" s="22"/>
      <c r="BA1824" s="22"/>
      <c r="BB1824" s="22"/>
      <c r="BC1824" s="22"/>
    </row>
    <row r="1825" spans="1:55" s="23" customFormat="1" ht="15.75" customHeight="1">
      <c r="A1825" s="47" t="s">
        <v>399</v>
      </c>
      <c r="B1825" s="48"/>
      <c r="C1825" s="31" t="s">
        <v>7</v>
      </c>
      <c r="D1825" s="31" t="s">
        <v>8</v>
      </c>
      <c r="E1825" s="32" t="s">
        <v>5</v>
      </c>
      <c r="F1825" s="31" t="s">
        <v>6</v>
      </c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22"/>
      <c r="AH1825" s="22"/>
      <c r="AI1825" s="22"/>
      <c r="AJ1825" s="22"/>
      <c r="AK1825" s="22"/>
      <c r="AL1825" s="22"/>
      <c r="AM1825" s="22"/>
      <c r="AN1825" s="22"/>
      <c r="AO1825" s="22"/>
      <c r="AP1825" s="22"/>
      <c r="AQ1825" s="22"/>
      <c r="AR1825" s="22"/>
      <c r="AS1825" s="22"/>
      <c r="AT1825" s="22"/>
      <c r="AU1825" s="22"/>
      <c r="AV1825" s="22"/>
      <c r="AW1825" s="22"/>
      <c r="AX1825" s="22"/>
      <c r="AY1825" s="22"/>
      <c r="AZ1825" s="22"/>
      <c r="BA1825" s="22"/>
      <c r="BB1825" s="22"/>
      <c r="BC1825" s="22"/>
    </row>
    <row r="1826" spans="1:55" s="23" customFormat="1" ht="15.75">
      <c r="A1826" s="49"/>
      <c r="B1826" s="50"/>
      <c r="C1826" s="32">
        <f>D1826+E1826+F1826</f>
        <v>47951005.14999999</v>
      </c>
      <c r="D1826" s="32">
        <f>D1597+D1614+D1649+D1691+D1726+D1766+D1768+D1794+D1801+D1824</f>
        <v>42737031.49999999</v>
      </c>
      <c r="E1826" s="32">
        <f>E1597+E1614+E1649+E1691+E1726+E1766+E1768+E1794+E1801+E1824</f>
        <v>5213973.65</v>
      </c>
      <c r="F1826" s="32">
        <f>F1597</f>
        <v>0</v>
      </c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22"/>
      <c r="AH1826" s="22"/>
      <c r="AI1826" s="22"/>
      <c r="AJ1826" s="22"/>
      <c r="AK1826" s="22"/>
      <c r="AL1826" s="22"/>
      <c r="AM1826" s="22"/>
      <c r="AN1826" s="22"/>
      <c r="AO1826" s="22"/>
      <c r="AP1826" s="22"/>
      <c r="AQ1826" s="22"/>
      <c r="AR1826" s="22"/>
      <c r="AS1826" s="22"/>
      <c r="AT1826" s="22"/>
      <c r="AU1826" s="22"/>
      <c r="AV1826" s="22"/>
      <c r="AW1826" s="22"/>
      <c r="AX1826" s="22"/>
      <c r="AY1826" s="22"/>
      <c r="AZ1826" s="22"/>
      <c r="BA1826" s="22"/>
      <c r="BB1826" s="22"/>
      <c r="BC1826" s="22"/>
    </row>
    <row r="1827" spans="1:55" s="23" customFormat="1" ht="15.75">
      <c r="A1827" s="7">
        <v>1751</v>
      </c>
      <c r="B1827" s="7">
        <v>1</v>
      </c>
      <c r="C1827" s="21">
        <v>44013</v>
      </c>
      <c r="D1827" s="5" t="s">
        <v>14</v>
      </c>
      <c r="E1827" s="13">
        <v>4067944.42</v>
      </c>
      <c r="F1827" s="19" t="s">
        <v>9</v>
      </c>
      <c r="G1827" s="29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22"/>
      <c r="AH1827" s="22"/>
      <c r="AI1827" s="22"/>
      <c r="AJ1827" s="22"/>
      <c r="AK1827" s="22"/>
      <c r="AL1827" s="22"/>
      <c r="AM1827" s="22"/>
      <c r="AN1827" s="22"/>
      <c r="AO1827" s="22"/>
      <c r="AP1827" s="22"/>
      <c r="AQ1827" s="22"/>
      <c r="AR1827" s="22"/>
      <c r="AS1827" s="22"/>
      <c r="AT1827" s="22"/>
      <c r="AU1827" s="22"/>
      <c r="AV1827" s="22"/>
      <c r="AW1827" s="22"/>
      <c r="AX1827" s="22"/>
      <c r="AY1827" s="22"/>
      <c r="AZ1827" s="22"/>
      <c r="BA1827" s="22"/>
      <c r="BB1827" s="22"/>
      <c r="BC1827" s="22"/>
    </row>
    <row r="1828" spans="1:55" s="23" customFormat="1" ht="25.5">
      <c r="A1828" s="7">
        <v>1752</v>
      </c>
      <c r="B1828" s="7">
        <v>2</v>
      </c>
      <c r="C1828" s="21">
        <v>44013</v>
      </c>
      <c r="D1828" s="5" t="s">
        <v>125</v>
      </c>
      <c r="E1828" s="13">
        <v>27723.64</v>
      </c>
      <c r="F1828" s="19" t="s">
        <v>29</v>
      </c>
      <c r="G1828" s="29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22"/>
      <c r="AH1828" s="22"/>
      <c r="AI1828" s="22"/>
      <c r="AJ1828" s="22"/>
      <c r="AK1828" s="22"/>
      <c r="AL1828" s="22"/>
      <c r="AM1828" s="22"/>
      <c r="AN1828" s="22"/>
      <c r="AO1828" s="22"/>
      <c r="AP1828" s="22"/>
      <c r="AQ1828" s="22"/>
      <c r="AR1828" s="22"/>
      <c r="AS1828" s="22"/>
      <c r="AT1828" s="22"/>
      <c r="AU1828" s="22"/>
      <c r="AV1828" s="22"/>
      <c r="AW1828" s="22"/>
      <c r="AX1828" s="22"/>
      <c r="AY1828" s="22"/>
      <c r="AZ1828" s="22"/>
      <c r="BA1828" s="22"/>
      <c r="BB1828" s="22"/>
      <c r="BC1828" s="22"/>
    </row>
    <row r="1829" spans="1:55" s="23" customFormat="1" ht="25.5">
      <c r="A1829" s="7">
        <v>1753</v>
      </c>
      <c r="B1829" s="7">
        <v>3</v>
      </c>
      <c r="C1829" s="21">
        <v>44013</v>
      </c>
      <c r="D1829" s="5" t="s">
        <v>105</v>
      </c>
      <c r="E1829" s="13">
        <v>14647.12</v>
      </c>
      <c r="F1829" s="19" t="s">
        <v>47</v>
      </c>
      <c r="G1829" s="29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22"/>
      <c r="AH1829" s="22"/>
      <c r="AI1829" s="22"/>
      <c r="AJ1829" s="22"/>
      <c r="AK1829" s="22"/>
      <c r="AL1829" s="22"/>
      <c r="AM1829" s="22"/>
      <c r="AN1829" s="22"/>
      <c r="AO1829" s="22"/>
      <c r="AP1829" s="22"/>
      <c r="AQ1829" s="22"/>
      <c r="AR1829" s="22"/>
      <c r="AS1829" s="22"/>
      <c r="AT1829" s="22"/>
      <c r="AU1829" s="22"/>
      <c r="AV1829" s="22"/>
      <c r="AW1829" s="22"/>
      <c r="AX1829" s="22"/>
      <c r="AY1829" s="22"/>
      <c r="AZ1829" s="22"/>
      <c r="BA1829" s="22"/>
      <c r="BB1829" s="22"/>
      <c r="BC1829" s="22"/>
    </row>
    <row r="1830" spans="1:55" s="23" customFormat="1" ht="25.5">
      <c r="A1830" s="7">
        <v>1754</v>
      </c>
      <c r="B1830" s="7">
        <v>4</v>
      </c>
      <c r="C1830" s="21">
        <v>44013</v>
      </c>
      <c r="D1830" s="5" t="s">
        <v>106</v>
      </c>
      <c r="E1830" s="13">
        <v>54725.68</v>
      </c>
      <c r="F1830" s="19" t="s">
        <v>47</v>
      </c>
      <c r="G1830" s="29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22"/>
      <c r="AH1830" s="22"/>
      <c r="AI1830" s="22"/>
      <c r="AJ1830" s="22"/>
      <c r="AK1830" s="22"/>
      <c r="AL1830" s="22"/>
      <c r="AM1830" s="22"/>
      <c r="AN1830" s="22"/>
      <c r="AO1830" s="22"/>
      <c r="AP1830" s="22"/>
      <c r="AQ1830" s="22"/>
      <c r="AR1830" s="22"/>
      <c r="AS1830" s="22"/>
      <c r="AT1830" s="22"/>
      <c r="AU1830" s="22"/>
      <c r="AV1830" s="22"/>
      <c r="AW1830" s="22"/>
      <c r="AX1830" s="22"/>
      <c r="AY1830" s="22"/>
      <c r="AZ1830" s="22"/>
      <c r="BA1830" s="22"/>
      <c r="BB1830" s="22"/>
      <c r="BC1830" s="22"/>
    </row>
    <row r="1831" spans="1:55" s="23" customFormat="1" ht="25.5">
      <c r="A1831" s="7">
        <v>1755</v>
      </c>
      <c r="B1831" s="7">
        <v>5</v>
      </c>
      <c r="C1831" s="21">
        <v>44013</v>
      </c>
      <c r="D1831" s="5" t="s">
        <v>107</v>
      </c>
      <c r="E1831" s="13">
        <v>74490.64</v>
      </c>
      <c r="F1831" s="19" t="s">
        <v>47</v>
      </c>
      <c r="G1831" s="29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22"/>
      <c r="AH1831" s="22"/>
      <c r="AI1831" s="22"/>
      <c r="AJ1831" s="22"/>
      <c r="AK1831" s="22"/>
      <c r="AL1831" s="22"/>
      <c r="AM1831" s="22"/>
      <c r="AN1831" s="22"/>
      <c r="AO1831" s="22"/>
      <c r="AP1831" s="22"/>
      <c r="AQ1831" s="22"/>
      <c r="AR1831" s="22"/>
      <c r="AS1831" s="22"/>
      <c r="AT1831" s="22"/>
      <c r="AU1831" s="22"/>
      <c r="AV1831" s="22"/>
      <c r="AW1831" s="22"/>
      <c r="AX1831" s="22"/>
      <c r="AY1831" s="22"/>
      <c r="AZ1831" s="22"/>
      <c r="BA1831" s="22"/>
      <c r="BB1831" s="22"/>
      <c r="BC1831" s="22"/>
    </row>
    <row r="1832" spans="1:55" s="23" customFormat="1" ht="25.5">
      <c r="A1832" s="7">
        <v>1756</v>
      </c>
      <c r="B1832" s="7">
        <v>6</v>
      </c>
      <c r="C1832" s="21">
        <v>44013</v>
      </c>
      <c r="D1832" s="5" t="s">
        <v>109</v>
      </c>
      <c r="E1832" s="13">
        <v>59537.89</v>
      </c>
      <c r="F1832" s="19" t="s">
        <v>47</v>
      </c>
      <c r="G1832" s="29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22"/>
      <c r="AH1832" s="22"/>
      <c r="AI1832" s="22"/>
      <c r="AJ1832" s="22"/>
      <c r="AK1832" s="22"/>
      <c r="AL1832" s="22"/>
      <c r="AM1832" s="22"/>
      <c r="AN1832" s="22"/>
      <c r="AO1832" s="22"/>
      <c r="AP1832" s="22"/>
      <c r="AQ1832" s="22"/>
      <c r="AR1832" s="22"/>
      <c r="AS1832" s="22"/>
      <c r="AT1832" s="22"/>
      <c r="AU1832" s="22"/>
      <c r="AV1832" s="22"/>
      <c r="AW1832" s="22"/>
      <c r="AX1832" s="22"/>
      <c r="AY1832" s="22"/>
      <c r="AZ1832" s="22"/>
      <c r="BA1832" s="22"/>
      <c r="BB1832" s="22"/>
      <c r="BC1832" s="22"/>
    </row>
    <row r="1833" spans="1:55" s="23" customFormat="1" ht="25.5">
      <c r="A1833" s="7">
        <v>1757</v>
      </c>
      <c r="B1833" s="7">
        <v>7</v>
      </c>
      <c r="C1833" s="21">
        <v>44013</v>
      </c>
      <c r="D1833" s="5" t="s">
        <v>110</v>
      </c>
      <c r="E1833" s="13">
        <v>15179.3</v>
      </c>
      <c r="F1833" s="19" t="s">
        <v>47</v>
      </c>
      <c r="G1833" s="29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22"/>
      <c r="AH1833" s="22"/>
      <c r="AI1833" s="22"/>
      <c r="AJ1833" s="22"/>
      <c r="AK1833" s="22"/>
      <c r="AL1833" s="22"/>
      <c r="AM1833" s="22"/>
      <c r="AN1833" s="22"/>
      <c r="AO1833" s="22"/>
      <c r="AP1833" s="22"/>
      <c r="AQ1833" s="22"/>
      <c r="AR1833" s="22"/>
      <c r="AS1833" s="22"/>
      <c r="AT1833" s="22"/>
      <c r="AU1833" s="22"/>
      <c r="AV1833" s="22"/>
      <c r="AW1833" s="22"/>
      <c r="AX1833" s="22"/>
      <c r="AY1833" s="22"/>
      <c r="AZ1833" s="22"/>
      <c r="BA1833" s="22"/>
      <c r="BB1833" s="22"/>
      <c r="BC1833" s="22"/>
    </row>
    <row r="1834" spans="1:55" s="30" customFormat="1" ht="25.5">
      <c r="A1834" s="7">
        <v>1758</v>
      </c>
      <c r="B1834" s="7">
        <v>8</v>
      </c>
      <c r="C1834" s="35">
        <v>44013</v>
      </c>
      <c r="D1834" s="36" t="s">
        <v>111</v>
      </c>
      <c r="E1834" s="37">
        <v>22833.11</v>
      </c>
      <c r="F1834" s="38" t="s">
        <v>47</v>
      </c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  <c r="AE1834" s="29"/>
      <c r="AF1834" s="29"/>
      <c r="AG1834" s="29"/>
      <c r="AH1834" s="29"/>
      <c r="AI1834" s="29"/>
      <c r="AJ1834" s="29"/>
      <c r="AK1834" s="29"/>
      <c r="AL1834" s="29"/>
      <c r="AM1834" s="29"/>
      <c r="AN1834" s="29"/>
      <c r="AO1834" s="29"/>
      <c r="AP1834" s="29"/>
      <c r="AQ1834" s="29"/>
      <c r="AR1834" s="29"/>
      <c r="AS1834" s="29"/>
      <c r="AT1834" s="29"/>
      <c r="AU1834" s="29"/>
      <c r="AV1834" s="29"/>
      <c r="AW1834" s="29"/>
      <c r="AX1834" s="29"/>
      <c r="AY1834" s="29"/>
      <c r="AZ1834" s="29"/>
      <c r="BA1834" s="29"/>
      <c r="BB1834" s="29"/>
      <c r="BC1834" s="29"/>
    </row>
    <row r="1835" spans="1:55" s="30" customFormat="1" ht="25.5">
      <c r="A1835" s="7">
        <v>1759</v>
      </c>
      <c r="B1835" s="7">
        <v>9</v>
      </c>
      <c r="C1835" s="35">
        <v>44013</v>
      </c>
      <c r="D1835" s="36" t="s">
        <v>112</v>
      </c>
      <c r="E1835" s="37">
        <v>42488.23</v>
      </c>
      <c r="F1835" s="38" t="s">
        <v>47</v>
      </c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  <c r="AE1835" s="29"/>
      <c r="AF1835" s="29"/>
      <c r="AG1835" s="29"/>
      <c r="AH1835" s="29"/>
      <c r="AI1835" s="29"/>
      <c r="AJ1835" s="29"/>
      <c r="AK1835" s="29"/>
      <c r="AL1835" s="29"/>
      <c r="AM1835" s="29"/>
      <c r="AN1835" s="29"/>
      <c r="AO1835" s="29"/>
      <c r="AP1835" s="29"/>
      <c r="AQ1835" s="29"/>
      <c r="AR1835" s="29"/>
      <c r="AS1835" s="29"/>
      <c r="AT1835" s="29"/>
      <c r="AU1835" s="29"/>
      <c r="AV1835" s="29"/>
      <c r="AW1835" s="29"/>
      <c r="AX1835" s="29"/>
      <c r="AY1835" s="29"/>
      <c r="AZ1835" s="29"/>
      <c r="BA1835" s="29"/>
      <c r="BB1835" s="29"/>
      <c r="BC1835" s="29"/>
    </row>
    <row r="1836" spans="1:55" s="30" customFormat="1" ht="25.5">
      <c r="A1836" s="7">
        <v>1760</v>
      </c>
      <c r="B1836" s="7">
        <v>10</v>
      </c>
      <c r="C1836" s="35">
        <v>44013</v>
      </c>
      <c r="D1836" s="36" t="s">
        <v>247</v>
      </c>
      <c r="E1836" s="37">
        <v>17335.93</v>
      </c>
      <c r="F1836" s="38" t="s">
        <v>47</v>
      </c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  <c r="AE1836" s="29"/>
      <c r="AF1836" s="29"/>
      <c r="AG1836" s="29"/>
      <c r="AH1836" s="29"/>
      <c r="AI1836" s="29"/>
      <c r="AJ1836" s="29"/>
      <c r="AK1836" s="29"/>
      <c r="AL1836" s="29"/>
      <c r="AM1836" s="29"/>
      <c r="AN1836" s="29"/>
      <c r="AO1836" s="29"/>
      <c r="AP1836" s="29"/>
      <c r="AQ1836" s="29"/>
      <c r="AR1836" s="29"/>
      <c r="AS1836" s="29"/>
      <c r="AT1836" s="29"/>
      <c r="AU1836" s="29"/>
      <c r="AV1836" s="29"/>
      <c r="AW1836" s="29"/>
      <c r="AX1836" s="29"/>
      <c r="AY1836" s="29"/>
      <c r="AZ1836" s="29"/>
      <c r="BA1836" s="29"/>
      <c r="BB1836" s="29"/>
      <c r="BC1836" s="29"/>
    </row>
    <row r="1837" spans="1:55" s="30" customFormat="1" ht="25.5">
      <c r="A1837" s="7">
        <v>1761</v>
      </c>
      <c r="B1837" s="7">
        <v>11</v>
      </c>
      <c r="C1837" s="35">
        <v>44013</v>
      </c>
      <c r="D1837" s="36" t="s">
        <v>249</v>
      </c>
      <c r="E1837" s="37">
        <v>34440.87</v>
      </c>
      <c r="F1837" s="38" t="s">
        <v>47</v>
      </c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  <c r="AE1837" s="29"/>
      <c r="AF1837" s="29"/>
      <c r="AG1837" s="29"/>
      <c r="AH1837" s="29"/>
      <c r="AI1837" s="29"/>
      <c r="AJ1837" s="29"/>
      <c r="AK1837" s="29"/>
      <c r="AL1837" s="29"/>
      <c r="AM1837" s="29"/>
      <c r="AN1837" s="29"/>
      <c r="AO1837" s="29"/>
      <c r="AP1837" s="29"/>
      <c r="AQ1837" s="29"/>
      <c r="AR1837" s="29"/>
      <c r="AS1837" s="29"/>
      <c r="AT1837" s="29"/>
      <c r="AU1837" s="29"/>
      <c r="AV1837" s="29"/>
      <c r="AW1837" s="29"/>
      <c r="AX1837" s="29"/>
      <c r="AY1837" s="29"/>
      <c r="AZ1837" s="29"/>
      <c r="BA1837" s="29"/>
      <c r="BB1837" s="29"/>
      <c r="BC1837" s="29"/>
    </row>
    <row r="1838" spans="1:55" s="30" customFormat="1" ht="25.5">
      <c r="A1838" s="7">
        <v>1762</v>
      </c>
      <c r="B1838" s="7">
        <v>12</v>
      </c>
      <c r="C1838" s="35">
        <v>44013</v>
      </c>
      <c r="D1838" s="36" t="s">
        <v>36</v>
      </c>
      <c r="E1838" s="37">
        <v>10708.72</v>
      </c>
      <c r="F1838" s="38" t="s">
        <v>47</v>
      </c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  <c r="AE1838" s="29"/>
      <c r="AF1838" s="29"/>
      <c r="AG1838" s="29"/>
      <c r="AH1838" s="29"/>
      <c r="AI1838" s="29"/>
      <c r="AJ1838" s="29"/>
      <c r="AK1838" s="29"/>
      <c r="AL1838" s="29"/>
      <c r="AM1838" s="29"/>
      <c r="AN1838" s="29"/>
      <c r="AO1838" s="29"/>
      <c r="AP1838" s="29"/>
      <c r="AQ1838" s="29"/>
      <c r="AR1838" s="29"/>
      <c r="AS1838" s="29"/>
      <c r="AT1838" s="29"/>
      <c r="AU1838" s="29"/>
      <c r="AV1838" s="29"/>
      <c r="AW1838" s="29"/>
      <c r="AX1838" s="29"/>
      <c r="AY1838" s="29"/>
      <c r="AZ1838" s="29"/>
      <c r="BA1838" s="29"/>
      <c r="BB1838" s="29"/>
      <c r="BC1838" s="29"/>
    </row>
    <row r="1839" spans="1:55" s="30" customFormat="1" ht="15.75">
      <c r="A1839" s="7">
        <v>1763</v>
      </c>
      <c r="B1839" s="7">
        <v>13</v>
      </c>
      <c r="C1839" s="35">
        <v>44013</v>
      </c>
      <c r="D1839" s="36" t="s">
        <v>125</v>
      </c>
      <c r="E1839" s="37">
        <v>5389.8</v>
      </c>
      <c r="F1839" s="38" t="s">
        <v>49</v>
      </c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  <c r="AE1839" s="29"/>
      <c r="AF1839" s="29"/>
      <c r="AG1839" s="29"/>
      <c r="AH1839" s="29"/>
      <c r="AI1839" s="29"/>
      <c r="AJ1839" s="29"/>
      <c r="AK1839" s="29"/>
      <c r="AL1839" s="29"/>
      <c r="AM1839" s="29"/>
      <c r="AN1839" s="29"/>
      <c r="AO1839" s="29"/>
      <c r="AP1839" s="29"/>
      <c r="AQ1839" s="29"/>
      <c r="AR1839" s="29"/>
      <c r="AS1839" s="29"/>
      <c r="AT1839" s="29"/>
      <c r="AU1839" s="29"/>
      <c r="AV1839" s="29"/>
      <c r="AW1839" s="29"/>
      <c r="AX1839" s="29"/>
      <c r="AY1839" s="29"/>
      <c r="AZ1839" s="29"/>
      <c r="BA1839" s="29"/>
      <c r="BB1839" s="29"/>
      <c r="BC1839" s="29"/>
    </row>
    <row r="1840" spans="1:55" s="30" customFormat="1" ht="25.5">
      <c r="A1840" s="7">
        <v>1764</v>
      </c>
      <c r="B1840" s="7">
        <v>14</v>
      </c>
      <c r="C1840" s="35">
        <v>44013</v>
      </c>
      <c r="D1840" s="36" t="s">
        <v>105</v>
      </c>
      <c r="E1840" s="37">
        <v>2847.57</v>
      </c>
      <c r="F1840" s="38" t="s">
        <v>50</v>
      </c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29"/>
      <c r="AK1840" s="29"/>
      <c r="AL1840" s="29"/>
      <c r="AM1840" s="29"/>
      <c r="AN1840" s="29"/>
      <c r="AO1840" s="29"/>
      <c r="AP1840" s="29"/>
      <c r="AQ1840" s="29"/>
      <c r="AR1840" s="29"/>
      <c r="AS1840" s="29"/>
      <c r="AT1840" s="29"/>
      <c r="AU1840" s="29"/>
      <c r="AV1840" s="29"/>
      <c r="AW1840" s="29"/>
      <c r="AX1840" s="29"/>
      <c r="AY1840" s="29"/>
      <c r="AZ1840" s="29"/>
      <c r="BA1840" s="29"/>
      <c r="BB1840" s="29"/>
      <c r="BC1840" s="29"/>
    </row>
    <row r="1841" spans="1:55" s="23" customFormat="1" ht="25.5">
      <c r="A1841" s="7">
        <v>1765</v>
      </c>
      <c r="B1841" s="7">
        <v>15</v>
      </c>
      <c r="C1841" s="35">
        <v>44013</v>
      </c>
      <c r="D1841" s="36" t="s">
        <v>106</v>
      </c>
      <c r="E1841" s="37">
        <v>10639.32</v>
      </c>
      <c r="F1841" s="19" t="s">
        <v>50</v>
      </c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22"/>
      <c r="AH1841" s="22"/>
      <c r="AI1841" s="22"/>
      <c r="AJ1841" s="22"/>
      <c r="AK1841" s="22"/>
      <c r="AL1841" s="22"/>
      <c r="AM1841" s="22"/>
      <c r="AN1841" s="22"/>
      <c r="AO1841" s="22"/>
      <c r="AP1841" s="22"/>
      <c r="AQ1841" s="22"/>
      <c r="AR1841" s="22"/>
      <c r="AS1841" s="22"/>
      <c r="AT1841" s="22"/>
      <c r="AU1841" s="22"/>
      <c r="AV1841" s="22"/>
      <c r="AW1841" s="22"/>
      <c r="AX1841" s="22"/>
      <c r="AY1841" s="22"/>
      <c r="AZ1841" s="22"/>
      <c r="BA1841" s="22"/>
      <c r="BB1841" s="22"/>
      <c r="BC1841" s="22"/>
    </row>
    <row r="1842" spans="1:55" s="23" customFormat="1" ht="25.5">
      <c r="A1842" s="7">
        <v>1766</v>
      </c>
      <c r="B1842" s="7">
        <v>16</v>
      </c>
      <c r="C1842" s="35">
        <v>44013</v>
      </c>
      <c r="D1842" s="36" t="s">
        <v>107</v>
      </c>
      <c r="E1842" s="37">
        <v>14481.86</v>
      </c>
      <c r="F1842" s="19" t="s">
        <v>50</v>
      </c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22"/>
      <c r="AH1842" s="22"/>
      <c r="AI1842" s="22"/>
      <c r="AJ1842" s="22"/>
      <c r="AK1842" s="22"/>
      <c r="AL1842" s="22"/>
      <c r="AM1842" s="22"/>
      <c r="AN1842" s="22"/>
      <c r="AO1842" s="22"/>
      <c r="AP1842" s="22"/>
      <c r="AQ1842" s="22"/>
      <c r="AR1842" s="22"/>
      <c r="AS1842" s="22"/>
      <c r="AT1842" s="22"/>
      <c r="AU1842" s="22"/>
      <c r="AV1842" s="22"/>
      <c r="AW1842" s="22"/>
      <c r="AX1842" s="22"/>
      <c r="AY1842" s="22"/>
      <c r="AZ1842" s="22"/>
      <c r="BA1842" s="22"/>
      <c r="BB1842" s="22"/>
      <c r="BC1842" s="22"/>
    </row>
    <row r="1843" spans="1:55" s="23" customFormat="1" ht="25.5">
      <c r="A1843" s="7">
        <v>1767</v>
      </c>
      <c r="B1843" s="7">
        <v>17</v>
      </c>
      <c r="C1843" s="35">
        <v>44013</v>
      </c>
      <c r="D1843" s="36" t="s">
        <v>109</v>
      </c>
      <c r="E1843" s="37">
        <v>11574.86</v>
      </c>
      <c r="F1843" s="19" t="s">
        <v>50</v>
      </c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22"/>
      <c r="AH1843" s="22"/>
      <c r="AI1843" s="22"/>
      <c r="AJ1843" s="22"/>
      <c r="AK1843" s="22"/>
      <c r="AL1843" s="22"/>
      <c r="AM1843" s="22"/>
      <c r="AN1843" s="22"/>
      <c r="AO1843" s="22"/>
      <c r="AP1843" s="22"/>
      <c r="AQ1843" s="22"/>
      <c r="AR1843" s="22"/>
      <c r="AS1843" s="22"/>
      <c r="AT1843" s="22"/>
      <c r="AU1843" s="22"/>
      <c r="AV1843" s="22"/>
      <c r="AW1843" s="22"/>
      <c r="AX1843" s="22"/>
      <c r="AY1843" s="22"/>
      <c r="AZ1843" s="22"/>
      <c r="BA1843" s="22"/>
      <c r="BB1843" s="22"/>
      <c r="BC1843" s="22"/>
    </row>
    <row r="1844" spans="1:55" s="23" customFormat="1" ht="25.5">
      <c r="A1844" s="7">
        <v>1768</v>
      </c>
      <c r="B1844" s="7">
        <v>18</v>
      </c>
      <c r="C1844" s="35">
        <v>44013</v>
      </c>
      <c r="D1844" s="36" t="s">
        <v>110</v>
      </c>
      <c r="E1844" s="37">
        <v>2951.04</v>
      </c>
      <c r="F1844" s="19" t="s">
        <v>50</v>
      </c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22"/>
      <c r="AH1844" s="22"/>
      <c r="AI1844" s="22"/>
      <c r="AJ1844" s="22"/>
      <c r="AK1844" s="22"/>
      <c r="AL1844" s="22"/>
      <c r="AM1844" s="22"/>
      <c r="AN1844" s="22"/>
      <c r="AO1844" s="22"/>
      <c r="AP1844" s="22"/>
      <c r="AQ1844" s="22"/>
      <c r="AR1844" s="22"/>
      <c r="AS1844" s="22"/>
      <c r="AT1844" s="22"/>
      <c r="AU1844" s="22"/>
      <c r="AV1844" s="22"/>
      <c r="AW1844" s="22"/>
      <c r="AX1844" s="22"/>
      <c r="AY1844" s="22"/>
      <c r="AZ1844" s="22"/>
      <c r="BA1844" s="22"/>
      <c r="BB1844" s="22"/>
      <c r="BC1844" s="22"/>
    </row>
    <row r="1845" spans="1:55" s="23" customFormat="1" ht="25.5">
      <c r="A1845" s="7">
        <v>1769</v>
      </c>
      <c r="B1845" s="7">
        <v>19</v>
      </c>
      <c r="C1845" s="35">
        <v>44013</v>
      </c>
      <c r="D1845" s="36" t="s">
        <v>111</v>
      </c>
      <c r="E1845" s="37">
        <v>4439.01</v>
      </c>
      <c r="F1845" s="19" t="s">
        <v>50</v>
      </c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22"/>
      <c r="AH1845" s="22"/>
      <c r="AI1845" s="22"/>
      <c r="AJ1845" s="22"/>
      <c r="AK1845" s="22"/>
      <c r="AL1845" s="22"/>
      <c r="AM1845" s="22"/>
      <c r="AN1845" s="22"/>
      <c r="AO1845" s="22"/>
      <c r="AP1845" s="22"/>
      <c r="AQ1845" s="22"/>
      <c r="AR1845" s="22"/>
      <c r="AS1845" s="22"/>
      <c r="AT1845" s="22"/>
      <c r="AU1845" s="22"/>
      <c r="AV1845" s="22"/>
      <c r="AW1845" s="22"/>
      <c r="AX1845" s="22"/>
      <c r="AY1845" s="22"/>
      <c r="AZ1845" s="22"/>
      <c r="BA1845" s="22"/>
      <c r="BB1845" s="22"/>
      <c r="BC1845" s="22"/>
    </row>
    <row r="1846" spans="1:55" s="23" customFormat="1" ht="25.5">
      <c r="A1846" s="7">
        <v>1770</v>
      </c>
      <c r="B1846" s="7">
        <v>20</v>
      </c>
      <c r="C1846" s="35">
        <v>44013</v>
      </c>
      <c r="D1846" s="36" t="s">
        <v>112</v>
      </c>
      <c r="E1846" s="37">
        <v>8260.21</v>
      </c>
      <c r="F1846" s="19" t="s">
        <v>50</v>
      </c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22"/>
      <c r="AH1846" s="22"/>
      <c r="AI1846" s="22"/>
      <c r="AJ1846" s="22"/>
      <c r="AK1846" s="22"/>
      <c r="AL1846" s="22"/>
      <c r="AM1846" s="22"/>
      <c r="AN1846" s="22"/>
      <c r="AO1846" s="22"/>
      <c r="AP1846" s="22"/>
      <c r="AQ1846" s="22"/>
      <c r="AR1846" s="22"/>
      <c r="AS1846" s="22"/>
      <c r="AT1846" s="22"/>
      <c r="AU1846" s="22"/>
      <c r="AV1846" s="22"/>
      <c r="AW1846" s="22"/>
      <c r="AX1846" s="22"/>
      <c r="AY1846" s="22"/>
      <c r="AZ1846" s="22"/>
      <c r="BA1846" s="22"/>
      <c r="BB1846" s="22"/>
      <c r="BC1846" s="22"/>
    </row>
    <row r="1847" spans="1:55" s="23" customFormat="1" ht="25.5">
      <c r="A1847" s="7">
        <v>1771</v>
      </c>
      <c r="B1847" s="7">
        <v>21</v>
      </c>
      <c r="C1847" s="35">
        <v>44013</v>
      </c>
      <c r="D1847" s="36" t="s">
        <v>247</v>
      </c>
      <c r="E1847" s="37">
        <v>3370.32</v>
      </c>
      <c r="F1847" s="19" t="s">
        <v>50</v>
      </c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22"/>
      <c r="AH1847" s="22"/>
      <c r="AI1847" s="22"/>
      <c r="AJ1847" s="22"/>
      <c r="AK1847" s="22"/>
      <c r="AL1847" s="22"/>
      <c r="AM1847" s="22"/>
      <c r="AN1847" s="22"/>
      <c r="AO1847" s="22"/>
      <c r="AP1847" s="22"/>
      <c r="AQ1847" s="22"/>
      <c r="AR1847" s="22"/>
      <c r="AS1847" s="22"/>
      <c r="AT1847" s="22"/>
      <c r="AU1847" s="22"/>
      <c r="AV1847" s="22"/>
      <c r="AW1847" s="22"/>
      <c r="AX1847" s="22"/>
      <c r="AY1847" s="22"/>
      <c r="AZ1847" s="22"/>
      <c r="BA1847" s="22"/>
      <c r="BB1847" s="22"/>
      <c r="BC1847" s="22"/>
    </row>
    <row r="1848" spans="1:55" s="23" customFormat="1" ht="25.5">
      <c r="A1848" s="7">
        <v>1772</v>
      </c>
      <c r="B1848" s="7">
        <v>22</v>
      </c>
      <c r="C1848" s="35">
        <v>44013</v>
      </c>
      <c r="D1848" s="36" t="s">
        <v>249</v>
      </c>
      <c r="E1848" s="37">
        <v>6695.69</v>
      </c>
      <c r="F1848" s="19" t="s">
        <v>50</v>
      </c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22"/>
      <c r="AH1848" s="22"/>
      <c r="AI1848" s="22"/>
      <c r="AJ1848" s="22"/>
      <c r="AK1848" s="22"/>
      <c r="AL1848" s="22"/>
      <c r="AM1848" s="22"/>
      <c r="AN1848" s="22"/>
      <c r="AO1848" s="22"/>
      <c r="AP1848" s="22"/>
      <c r="AQ1848" s="22"/>
      <c r="AR1848" s="22"/>
      <c r="AS1848" s="22"/>
      <c r="AT1848" s="22"/>
      <c r="AU1848" s="22"/>
      <c r="AV1848" s="22"/>
      <c r="AW1848" s="22"/>
      <c r="AX1848" s="22"/>
      <c r="AY1848" s="22"/>
      <c r="AZ1848" s="22"/>
      <c r="BA1848" s="22"/>
      <c r="BB1848" s="22"/>
      <c r="BC1848" s="22"/>
    </row>
    <row r="1849" spans="1:55" s="23" customFormat="1" ht="25.5">
      <c r="A1849" s="7">
        <v>1773</v>
      </c>
      <c r="B1849" s="7">
        <v>23</v>
      </c>
      <c r="C1849" s="35">
        <v>44013</v>
      </c>
      <c r="D1849" s="36" t="s">
        <v>36</v>
      </c>
      <c r="E1849" s="37">
        <v>2081.91</v>
      </c>
      <c r="F1849" s="19" t="s">
        <v>50</v>
      </c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22"/>
      <c r="AH1849" s="22"/>
      <c r="AI1849" s="22"/>
      <c r="AJ1849" s="22"/>
      <c r="AK1849" s="22"/>
      <c r="AL1849" s="22"/>
      <c r="AM1849" s="22"/>
      <c r="AN1849" s="22"/>
      <c r="AO1849" s="22"/>
      <c r="AP1849" s="22"/>
      <c r="AQ1849" s="22"/>
      <c r="AR1849" s="22"/>
      <c r="AS1849" s="22"/>
      <c r="AT1849" s="22"/>
      <c r="AU1849" s="22"/>
      <c r="AV1849" s="22"/>
      <c r="AW1849" s="22"/>
      <c r="AX1849" s="22"/>
      <c r="AY1849" s="22"/>
      <c r="AZ1849" s="22"/>
      <c r="BA1849" s="22"/>
      <c r="BB1849" s="22"/>
      <c r="BC1849" s="22"/>
    </row>
    <row r="1850" spans="1:55" s="23" customFormat="1" ht="15.75">
      <c r="A1850" s="41" t="s">
        <v>414</v>
      </c>
      <c r="B1850" s="42"/>
      <c r="C1850" s="43"/>
      <c r="D1850" s="25">
        <f>SUM(E1827:E1838)</f>
        <v>4442055.55</v>
      </c>
      <c r="E1850" s="25">
        <f>SUM(E1839:E1849)</f>
        <v>72731.59000000001</v>
      </c>
      <c r="F1850" s="25">
        <v>0</v>
      </c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22"/>
      <c r="AH1850" s="22"/>
      <c r="AI1850" s="22"/>
      <c r="AJ1850" s="22"/>
      <c r="AK1850" s="22"/>
      <c r="AL1850" s="22"/>
      <c r="AM1850" s="22"/>
      <c r="AN1850" s="22"/>
      <c r="AO1850" s="22"/>
      <c r="AP1850" s="22"/>
      <c r="AQ1850" s="22"/>
      <c r="AR1850" s="22"/>
      <c r="AS1850" s="22"/>
      <c r="AT1850" s="22"/>
      <c r="AU1850" s="22"/>
      <c r="AV1850" s="22"/>
      <c r="AW1850" s="22"/>
      <c r="AX1850" s="22"/>
      <c r="AY1850" s="22"/>
      <c r="AZ1850" s="22"/>
      <c r="BA1850" s="22"/>
      <c r="BB1850" s="22"/>
      <c r="BC1850" s="22"/>
    </row>
    <row r="1851" spans="1:55" s="23" customFormat="1" ht="15.75">
      <c r="A1851" s="7">
        <v>1774</v>
      </c>
      <c r="B1851" s="7">
        <v>24</v>
      </c>
      <c r="C1851" s="35">
        <v>44014</v>
      </c>
      <c r="D1851" s="36" t="s">
        <v>155</v>
      </c>
      <c r="E1851" s="37">
        <v>889156.21</v>
      </c>
      <c r="F1851" s="19" t="s">
        <v>9</v>
      </c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22"/>
      <c r="AH1851" s="22"/>
      <c r="AI1851" s="22"/>
      <c r="AJ1851" s="22"/>
      <c r="AK1851" s="22"/>
      <c r="AL1851" s="22"/>
      <c r="AM1851" s="22"/>
      <c r="AN1851" s="22"/>
      <c r="AO1851" s="22"/>
      <c r="AP1851" s="22"/>
      <c r="AQ1851" s="22"/>
      <c r="AR1851" s="22"/>
      <c r="AS1851" s="22"/>
      <c r="AT1851" s="22"/>
      <c r="AU1851" s="22"/>
      <c r="AV1851" s="22"/>
      <c r="AW1851" s="22"/>
      <c r="AX1851" s="22"/>
      <c r="AY1851" s="22"/>
      <c r="AZ1851" s="22"/>
      <c r="BA1851" s="22"/>
      <c r="BB1851" s="22"/>
      <c r="BC1851" s="22"/>
    </row>
    <row r="1852" spans="1:55" s="23" customFormat="1" ht="25.5">
      <c r="A1852" s="7">
        <v>1775</v>
      </c>
      <c r="B1852" s="7">
        <v>25</v>
      </c>
      <c r="C1852" s="35">
        <v>44014</v>
      </c>
      <c r="D1852" s="36" t="s">
        <v>187</v>
      </c>
      <c r="E1852" s="37">
        <v>325161.55</v>
      </c>
      <c r="F1852" s="19" t="s">
        <v>47</v>
      </c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22"/>
      <c r="AH1852" s="22"/>
      <c r="AI1852" s="22"/>
      <c r="AJ1852" s="22"/>
      <c r="AK1852" s="22"/>
      <c r="AL1852" s="22"/>
      <c r="AM1852" s="22"/>
      <c r="AN1852" s="22"/>
      <c r="AO1852" s="22"/>
      <c r="AP1852" s="22"/>
      <c r="AQ1852" s="22"/>
      <c r="AR1852" s="22"/>
      <c r="AS1852" s="22"/>
      <c r="AT1852" s="22"/>
      <c r="AU1852" s="22"/>
      <c r="AV1852" s="22"/>
      <c r="AW1852" s="22"/>
      <c r="AX1852" s="22"/>
      <c r="AY1852" s="22"/>
      <c r="AZ1852" s="22"/>
      <c r="BA1852" s="22"/>
      <c r="BB1852" s="22"/>
      <c r="BC1852" s="22"/>
    </row>
    <row r="1853" spans="1:55" s="23" customFormat="1" ht="25.5" customHeight="1">
      <c r="A1853" s="7">
        <v>1776</v>
      </c>
      <c r="B1853" s="7">
        <v>26</v>
      </c>
      <c r="C1853" s="35">
        <v>44014</v>
      </c>
      <c r="D1853" s="36" t="s">
        <v>337</v>
      </c>
      <c r="E1853" s="37">
        <v>4751266.08</v>
      </c>
      <c r="F1853" s="19" t="s">
        <v>47</v>
      </c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22"/>
      <c r="AH1853" s="22"/>
      <c r="AI1853" s="22"/>
      <c r="AJ1853" s="22"/>
      <c r="AK1853" s="22"/>
      <c r="AL1853" s="22"/>
      <c r="AM1853" s="22"/>
      <c r="AN1853" s="22"/>
      <c r="AO1853" s="22"/>
      <c r="AP1853" s="22"/>
      <c r="AQ1853" s="22"/>
      <c r="AR1853" s="22"/>
      <c r="AS1853" s="22"/>
      <c r="AT1853" s="22"/>
      <c r="AU1853" s="22"/>
      <c r="AV1853" s="22"/>
      <c r="AW1853" s="22"/>
      <c r="AX1853" s="22"/>
      <c r="AY1853" s="22"/>
      <c r="AZ1853" s="22"/>
      <c r="BA1853" s="22"/>
      <c r="BB1853" s="22"/>
      <c r="BC1853" s="22"/>
    </row>
    <row r="1854" spans="1:55" s="23" customFormat="1" ht="25.5" customHeight="1">
      <c r="A1854" s="7">
        <v>1777</v>
      </c>
      <c r="B1854" s="7">
        <v>27</v>
      </c>
      <c r="C1854" s="35">
        <v>44014</v>
      </c>
      <c r="D1854" s="36" t="s">
        <v>37</v>
      </c>
      <c r="E1854" s="37">
        <v>21577.06</v>
      </c>
      <c r="F1854" s="19" t="s">
        <v>47</v>
      </c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22"/>
      <c r="AH1854" s="22"/>
      <c r="AI1854" s="22"/>
      <c r="AJ1854" s="22"/>
      <c r="AK1854" s="22"/>
      <c r="AL1854" s="22"/>
      <c r="AM1854" s="22"/>
      <c r="AN1854" s="22"/>
      <c r="AO1854" s="22"/>
      <c r="AP1854" s="22"/>
      <c r="AQ1854" s="22"/>
      <c r="AR1854" s="22"/>
      <c r="AS1854" s="22"/>
      <c r="AT1854" s="22"/>
      <c r="AU1854" s="22"/>
      <c r="AV1854" s="22"/>
      <c r="AW1854" s="22"/>
      <c r="AX1854" s="22"/>
      <c r="AY1854" s="22"/>
      <c r="AZ1854" s="22"/>
      <c r="BA1854" s="22"/>
      <c r="BB1854" s="22"/>
      <c r="BC1854" s="22"/>
    </row>
    <row r="1855" spans="1:55" s="23" customFormat="1" ht="25.5" customHeight="1">
      <c r="A1855" s="7">
        <v>1778</v>
      </c>
      <c r="B1855" s="7">
        <v>28</v>
      </c>
      <c r="C1855" s="35">
        <v>44014</v>
      </c>
      <c r="D1855" s="36" t="s">
        <v>152</v>
      </c>
      <c r="E1855" s="37">
        <v>124764.3</v>
      </c>
      <c r="F1855" s="19" t="s">
        <v>47</v>
      </c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22"/>
      <c r="AH1855" s="22"/>
      <c r="AI1855" s="22"/>
      <c r="AJ1855" s="22"/>
      <c r="AK1855" s="22"/>
      <c r="AL1855" s="22"/>
      <c r="AM1855" s="22"/>
      <c r="AN1855" s="22"/>
      <c r="AO1855" s="22"/>
      <c r="AP1855" s="22"/>
      <c r="AQ1855" s="22"/>
      <c r="AR1855" s="22"/>
      <c r="AS1855" s="22"/>
      <c r="AT1855" s="22"/>
      <c r="AU1855" s="22"/>
      <c r="AV1855" s="22"/>
      <c r="AW1855" s="22"/>
      <c r="AX1855" s="22"/>
      <c r="AY1855" s="22"/>
      <c r="AZ1855" s="22"/>
      <c r="BA1855" s="22"/>
      <c r="BB1855" s="22"/>
      <c r="BC1855" s="22"/>
    </row>
    <row r="1856" spans="1:55" s="23" customFormat="1" ht="25.5" customHeight="1">
      <c r="A1856" s="7">
        <v>1779</v>
      </c>
      <c r="B1856" s="7">
        <v>29</v>
      </c>
      <c r="C1856" s="35">
        <v>44014</v>
      </c>
      <c r="D1856" s="36" t="s">
        <v>155</v>
      </c>
      <c r="E1856" s="37">
        <v>29728.66</v>
      </c>
      <c r="F1856" s="19" t="s">
        <v>47</v>
      </c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22"/>
      <c r="AH1856" s="22"/>
      <c r="AI1856" s="22"/>
      <c r="AJ1856" s="22"/>
      <c r="AK1856" s="22"/>
      <c r="AL1856" s="22"/>
      <c r="AM1856" s="22"/>
      <c r="AN1856" s="22"/>
      <c r="AO1856" s="22"/>
      <c r="AP1856" s="22"/>
      <c r="AQ1856" s="22"/>
      <c r="AR1856" s="22"/>
      <c r="AS1856" s="22"/>
      <c r="AT1856" s="22"/>
      <c r="AU1856" s="22"/>
      <c r="AV1856" s="22"/>
      <c r="AW1856" s="22"/>
      <c r="AX1856" s="22"/>
      <c r="AY1856" s="22"/>
      <c r="AZ1856" s="22"/>
      <c r="BA1856" s="22"/>
      <c r="BB1856" s="22"/>
      <c r="BC1856" s="22"/>
    </row>
    <row r="1857" spans="1:55" s="23" customFormat="1" ht="25.5">
      <c r="A1857" s="7">
        <v>1780</v>
      </c>
      <c r="B1857" s="7">
        <v>30</v>
      </c>
      <c r="C1857" s="35">
        <v>44014</v>
      </c>
      <c r="D1857" s="36" t="s">
        <v>155</v>
      </c>
      <c r="E1857" s="37">
        <v>5779.6</v>
      </c>
      <c r="F1857" s="19" t="s">
        <v>50</v>
      </c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22"/>
      <c r="AH1857" s="22"/>
      <c r="AI1857" s="22"/>
      <c r="AJ1857" s="22"/>
      <c r="AK1857" s="22"/>
      <c r="AL1857" s="22"/>
      <c r="AM1857" s="22"/>
      <c r="AN1857" s="22"/>
      <c r="AO1857" s="22"/>
      <c r="AP1857" s="22"/>
      <c r="AQ1857" s="22"/>
      <c r="AR1857" s="22"/>
      <c r="AS1857" s="22"/>
      <c r="AT1857" s="22"/>
      <c r="AU1857" s="22"/>
      <c r="AV1857" s="22"/>
      <c r="AW1857" s="22"/>
      <c r="AX1857" s="22"/>
      <c r="AY1857" s="22"/>
      <c r="AZ1857" s="22"/>
      <c r="BA1857" s="22"/>
      <c r="BB1857" s="22"/>
      <c r="BC1857" s="22"/>
    </row>
    <row r="1858" spans="1:55" s="23" customFormat="1" ht="25.5">
      <c r="A1858" s="7">
        <v>1781</v>
      </c>
      <c r="B1858" s="7">
        <v>31</v>
      </c>
      <c r="C1858" s="35">
        <v>44014</v>
      </c>
      <c r="D1858" s="36" t="s">
        <v>187</v>
      </c>
      <c r="E1858" s="37">
        <v>59939.71</v>
      </c>
      <c r="F1858" s="19" t="s">
        <v>50</v>
      </c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22"/>
      <c r="AH1858" s="22"/>
      <c r="AI1858" s="22"/>
      <c r="AJ1858" s="22"/>
      <c r="AK1858" s="22"/>
      <c r="AL1858" s="22"/>
      <c r="AM1858" s="22"/>
      <c r="AN1858" s="22"/>
      <c r="AO1858" s="22"/>
      <c r="AP1858" s="22"/>
      <c r="AQ1858" s="22"/>
      <c r="AR1858" s="22"/>
      <c r="AS1858" s="22"/>
      <c r="AT1858" s="22"/>
      <c r="AU1858" s="22"/>
      <c r="AV1858" s="22"/>
      <c r="AW1858" s="22"/>
      <c r="AX1858" s="22"/>
      <c r="AY1858" s="22"/>
      <c r="AZ1858" s="22"/>
      <c r="BA1858" s="22"/>
      <c r="BB1858" s="22"/>
      <c r="BC1858" s="22"/>
    </row>
    <row r="1859" spans="1:55" s="23" customFormat="1" ht="25.5">
      <c r="A1859" s="7">
        <v>1782</v>
      </c>
      <c r="B1859" s="7">
        <v>32</v>
      </c>
      <c r="C1859" s="35">
        <v>44014</v>
      </c>
      <c r="D1859" s="36" t="s">
        <v>337</v>
      </c>
      <c r="E1859" s="37">
        <v>838458.72</v>
      </c>
      <c r="F1859" s="19" t="s">
        <v>50</v>
      </c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22"/>
      <c r="AH1859" s="22"/>
      <c r="AI1859" s="22"/>
      <c r="AJ1859" s="22"/>
      <c r="AK1859" s="22"/>
      <c r="AL1859" s="22"/>
      <c r="AM1859" s="22"/>
      <c r="AN1859" s="22"/>
      <c r="AO1859" s="22"/>
      <c r="AP1859" s="22"/>
      <c r="AQ1859" s="22"/>
      <c r="AR1859" s="22"/>
      <c r="AS1859" s="22"/>
      <c r="AT1859" s="22"/>
      <c r="AU1859" s="22"/>
      <c r="AV1859" s="22"/>
      <c r="AW1859" s="22"/>
      <c r="AX1859" s="22"/>
      <c r="AY1859" s="22"/>
      <c r="AZ1859" s="22"/>
      <c r="BA1859" s="22"/>
      <c r="BB1859" s="22"/>
      <c r="BC1859" s="22"/>
    </row>
    <row r="1860" spans="1:55" s="23" customFormat="1" ht="25.5">
      <c r="A1860" s="7">
        <v>1783</v>
      </c>
      <c r="B1860" s="7">
        <v>33</v>
      </c>
      <c r="C1860" s="35">
        <v>44014</v>
      </c>
      <c r="D1860" s="36" t="s">
        <v>37</v>
      </c>
      <c r="E1860" s="37">
        <v>3977.46</v>
      </c>
      <c r="F1860" s="19" t="s">
        <v>50</v>
      </c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22"/>
      <c r="AH1860" s="22"/>
      <c r="AI1860" s="22"/>
      <c r="AJ1860" s="22"/>
      <c r="AK1860" s="22"/>
      <c r="AL1860" s="22"/>
      <c r="AM1860" s="22"/>
      <c r="AN1860" s="22"/>
      <c r="AO1860" s="22"/>
      <c r="AP1860" s="22"/>
      <c r="AQ1860" s="22"/>
      <c r="AR1860" s="22"/>
      <c r="AS1860" s="22"/>
      <c r="AT1860" s="22"/>
      <c r="AU1860" s="22"/>
      <c r="AV1860" s="22"/>
      <c r="AW1860" s="22"/>
      <c r="AX1860" s="22"/>
      <c r="AY1860" s="22"/>
      <c r="AZ1860" s="22"/>
      <c r="BA1860" s="22"/>
      <c r="BB1860" s="22"/>
      <c r="BC1860" s="22"/>
    </row>
    <row r="1861" spans="1:55" s="23" customFormat="1" ht="15.75">
      <c r="A1861" s="41" t="s">
        <v>416</v>
      </c>
      <c r="B1861" s="42"/>
      <c r="C1861" s="43"/>
      <c r="D1861" s="25">
        <f>SUM(E1851:E1856)</f>
        <v>6141653.859999999</v>
      </c>
      <c r="E1861" s="25">
        <f>SUM(E1857:E1860)</f>
        <v>908155.49</v>
      </c>
      <c r="F1861" s="25">
        <v>0</v>
      </c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22"/>
      <c r="AH1861" s="22"/>
      <c r="AI1861" s="22"/>
      <c r="AJ1861" s="22"/>
      <c r="AK1861" s="22"/>
      <c r="AL1861" s="22"/>
      <c r="AM1861" s="22"/>
      <c r="AN1861" s="22"/>
      <c r="AO1861" s="22"/>
      <c r="AP1861" s="22"/>
      <c r="AQ1861" s="22"/>
      <c r="AR1861" s="22"/>
      <c r="AS1861" s="22"/>
      <c r="AT1861" s="22"/>
      <c r="AU1861" s="22"/>
      <c r="AV1861" s="22"/>
      <c r="AW1861" s="22"/>
      <c r="AX1861" s="22"/>
      <c r="AY1861" s="22"/>
      <c r="AZ1861" s="22"/>
      <c r="BA1861" s="22"/>
      <c r="BB1861" s="22"/>
      <c r="BC1861" s="22"/>
    </row>
    <row r="1862" spans="1:55" s="23" customFormat="1" ht="15.75">
      <c r="A1862" s="7">
        <v>1784</v>
      </c>
      <c r="B1862" s="7">
        <v>34</v>
      </c>
      <c r="C1862" s="35">
        <v>44015</v>
      </c>
      <c r="D1862" s="36" t="s">
        <v>46</v>
      </c>
      <c r="E1862" s="37">
        <v>290000</v>
      </c>
      <c r="F1862" s="19" t="s">
        <v>9</v>
      </c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22"/>
      <c r="AH1862" s="22"/>
      <c r="AI1862" s="22"/>
      <c r="AJ1862" s="22"/>
      <c r="AK1862" s="22"/>
      <c r="AL1862" s="22"/>
      <c r="AM1862" s="22"/>
      <c r="AN1862" s="22"/>
      <c r="AO1862" s="22"/>
      <c r="AP1862" s="22"/>
      <c r="AQ1862" s="22"/>
      <c r="AR1862" s="22"/>
      <c r="AS1862" s="22"/>
      <c r="AT1862" s="22"/>
      <c r="AU1862" s="22"/>
      <c r="AV1862" s="22"/>
      <c r="AW1862" s="22"/>
      <c r="AX1862" s="22"/>
      <c r="AY1862" s="22"/>
      <c r="AZ1862" s="22"/>
      <c r="BA1862" s="22"/>
      <c r="BB1862" s="22"/>
      <c r="BC1862" s="22"/>
    </row>
    <row r="1863" spans="1:55" s="23" customFormat="1" ht="15.75">
      <c r="A1863" s="7">
        <v>1785</v>
      </c>
      <c r="B1863" s="7">
        <v>35</v>
      </c>
      <c r="C1863" s="35">
        <v>44015</v>
      </c>
      <c r="D1863" s="36" t="s">
        <v>124</v>
      </c>
      <c r="E1863" s="37">
        <v>297813</v>
      </c>
      <c r="F1863" s="19" t="s">
        <v>9</v>
      </c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22"/>
      <c r="AH1863" s="22"/>
      <c r="AI1863" s="22"/>
      <c r="AJ1863" s="22"/>
      <c r="AK1863" s="22"/>
      <c r="AL1863" s="22"/>
      <c r="AM1863" s="22"/>
      <c r="AN1863" s="22"/>
      <c r="AO1863" s="22"/>
      <c r="AP1863" s="22"/>
      <c r="AQ1863" s="22"/>
      <c r="AR1863" s="22"/>
      <c r="AS1863" s="22"/>
      <c r="AT1863" s="22"/>
      <c r="AU1863" s="22"/>
      <c r="AV1863" s="22"/>
      <c r="AW1863" s="22"/>
      <c r="AX1863" s="22"/>
      <c r="AY1863" s="22"/>
      <c r="AZ1863" s="22"/>
      <c r="BA1863" s="22"/>
      <c r="BB1863" s="22"/>
      <c r="BC1863" s="22"/>
    </row>
    <row r="1864" spans="1:55" s="23" customFormat="1" ht="25.5">
      <c r="A1864" s="7">
        <v>1786</v>
      </c>
      <c r="B1864" s="7">
        <v>36</v>
      </c>
      <c r="C1864" s="35">
        <v>44015</v>
      </c>
      <c r="D1864" s="36" t="s">
        <v>122</v>
      </c>
      <c r="E1864" s="37">
        <v>818580.18</v>
      </c>
      <c r="F1864" s="19" t="s">
        <v>29</v>
      </c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22"/>
      <c r="AH1864" s="22"/>
      <c r="AI1864" s="22"/>
      <c r="AJ1864" s="22"/>
      <c r="AK1864" s="22"/>
      <c r="AL1864" s="22"/>
      <c r="AM1864" s="22"/>
      <c r="AN1864" s="22"/>
      <c r="AO1864" s="22"/>
      <c r="AP1864" s="22"/>
      <c r="AQ1864" s="22"/>
      <c r="AR1864" s="22"/>
      <c r="AS1864" s="22"/>
      <c r="AT1864" s="22"/>
      <c r="AU1864" s="22"/>
      <c r="AV1864" s="22"/>
      <c r="AW1864" s="22"/>
      <c r="AX1864" s="22"/>
      <c r="AY1864" s="22"/>
      <c r="AZ1864" s="22"/>
      <c r="BA1864" s="22"/>
      <c r="BB1864" s="22"/>
      <c r="BC1864" s="22"/>
    </row>
    <row r="1865" spans="1:55" s="23" customFormat="1" ht="25.5">
      <c r="A1865" s="7">
        <v>1787</v>
      </c>
      <c r="B1865" s="7">
        <v>37</v>
      </c>
      <c r="C1865" s="35">
        <v>44015</v>
      </c>
      <c r="D1865" s="36" t="s">
        <v>254</v>
      </c>
      <c r="E1865" s="37">
        <v>79202.41</v>
      </c>
      <c r="F1865" s="19" t="s">
        <v>47</v>
      </c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22"/>
      <c r="AH1865" s="22"/>
      <c r="AI1865" s="22"/>
      <c r="AJ1865" s="22"/>
      <c r="AK1865" s="22"/>
      <c r="AL1865" s="22"/>
      <c r="AM1865" s="22"/>
      <c r="AN1865" s="22"/>
      <c r="AO1865" s="22"/>
      <c r="AP1865" s="22"/>
      <c r="AQ1865" s="22"/>
      <c r="AR1865" s="22"/>
      <c r="AS1865" s="22"/>
      <c r="AT1865" s="22"/>
      <c r="AU1865" s="22"/>
      <c r="AV1865" s="22"/>
      <c r="AW1865" s="22"/>
      <c r="AX1865" s="22"/>
      <c r="AY1865" s="22"/>
      <c r="AZ1865" s="22"/>
      <c r="BA1865" s="22"/>
      <c r="BB1865" s="22"/>
      <c r="BC1865" s="22"/>
    </row>
    <row r="1866" spans="1:55" s="23" customFormat="1" ht="28.5">
      <c r="A1866" s="7">
        <v>1788</v>
      </c>
      <c r="B1866" s="7">
        <v>38</v>
      </c>
      <c r="C1866" s="35">
        <v>44015</v>
      </c>
      <c r="D1866" s="36" t="s">
        <v>35</v>
      </c>
      <c r="E1866" s="37">
        <v>375648.55</v>
      </c>
      <c r="F1866" s="19" t="s">
        <v>47</v>
      </c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22"/>
      <c r="AH1866" s="22"/>
      <c r="AI1866" s="22"/>
      <c r="AJ1866" s="22"/>
      <c r="AK1866" s="22"/>
      <c r="AL1866" s="22"/>
      <c r="AM1866" s="22"/>
      <c r="AN1866" s="22"/>
      <c r="AO1866" s="22"/>
      <c r="AP1866" s="22"/>
      <c r="AQ1866" s="22"/>
      <c r="AR1866" s="22"/>
      <c r="AS1866" s="22"/>
      <c r="AT1866" s="22"/>
      <c r="AU1866" s="22"/>
      <c r="AV1866" s="22"/>
      <c r="AW1866" s="22"/>
      <c r="AX1866" s="22"/>
      <c r="AY1866" s="22"/>
      <c r="AZ1866" s="22"/>
      <c r="BA1866" s="22"/>
      <c r="BB1866" s="22"/>
      <c r="BC1866" s="22"/>
    </row>
    <row r="1867" spans="1:55" s="23" customFormat="1" ht="28.5">
      <c r="A1867" s="7">
        <v>1789</v>
      </c>
      <c r="B1867" s="7">
        <v>39</v>
      </c>
      <c r="C1867" s="35">
        <v>44015</v>
      </c>
      <c r="D1867" s="36" t="s">
        <v>146</v>
      </c>
      <c r="E1867" s="37">
        <v>55242.57</v>
      </c>
      <c r="F1867" s="19" t="s">
        <v>47</v>
      </c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22"/>
      <c r="AH1867" s="22"/>
      <c r="AI1867" s="22"/>
      <c r="AJ1867" s="22"/>
      <c r="AK1867" s="22"/>
      <c r="AL1867" s="22"/>
      <c r="AM1867" s="22"/>
      <c r="AN1867" s="22"/>
      <c r="AO1867" s="22"/>
      <c r="AP1867" s="22"/>
      <c r="AQ1867" s="22"/>
      <c r="AR1867" s="22"/>
      <c r="AS1867" s="22"/>
      <c r="AT1867" s="22"/>
      <c r="AU1867" s="22"/>
      <c r="AV1867" s="22"/>
      <c r="AW1867" s="22"/>
      <c r="AX1867" s="22"/>
      <c r="AY1867" s="22"/>
      <c r="AZ1867" s="22"/>
      <c r="BA1867" s="22"/>
      <c r="BB1867" s="22"/>
      <c r="BC1867" s="22"/>
    </row>
    <row r="1868" spans="1:55" s="23" customFormat="1" ht="25.5">
      <c r="A1868" s="7">
        <v>1790</v>
      </c>
      <c r="B1868" s="7">
        <v>40</v>
      </c>
      <c r="C1868" s="35">
        <v>44015</v>
      </c>
      <c r="D1868" s="36" t="s">
        <v>141</v>
      </c>
      <c r="E1868" s="37">
        <v>124271.53</v>
      </c>
      <c r="F1868" s="19" t="s">
        <v>47</v>
      </c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22"/>
      <c r="AH1868" s="22"/>
      <c r="AI1868" s="22"/>
      <c r="AJ1868" s="22"/>
      <c r="AK1868" s="22"/>
      <c r="AL1868" s="22"/>
      <c r="AM1868" s="22"/>
      <c r="AN1868" s="22"/>
      <c r="AO1868" s="22"/>
      <c r="AP1868" s="22"/>
      <c r="AQ1868" s="22"/>
      <c r="AR1868" s="22"/>
      <c r="AS1868" s="22"/>
      <c r="AT1868" s="22"/>
      <c r="AU1868" s="22"/>
      <c r="AV1868" s="22"/>
      <c r="AW1868" s="22"/>
      <c r="AX1868" s="22"/>
      <c r="AY1868" s="22"/>
      <c r="AZ1868" s="22"/>
      <c r="BA1868" s="22"/>
      <c r="BB1868" s="22"/>
      <c r="BC1868" s="22"/>
    </row>
    <row r="1869" spans="1:55" s="23" customFormat="1" ht="25.5">
      <c r="A1869" s="7">
        <v>1791</v>
      </c>
      <c r="B1869" s="7">
        <v>41</v>
      </c>
      <c r="C1869" s="35">
        <v>44015</v>
      </c>
      <c r="D1869" s="36" t="s">
        <v>147</v>
      </c>
      <c r="E1869" s="37">
        <v>293994.46</v>
      </c>
      <c r="F1869" s="19" t="s">
        <v>47</v>
      </c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22"/>
      <c r="AH1869" s="22"/>
      <c r="AI1869" s="22"/>
      <c r="AJ1869" s="22"/>
      <c r="AK1869" s="22"/>
      <c r="AL1869" s="22"/>
      <c r="AM1869" s="22"/>
      <c r="AN1869" s="22"/>
      <c r="AO1869" s="22"/>
      <c r="AP1869" s="22"/>
      <c r="AQ1869" s="22"/>
      <c r="AR1869" s="22"/>
      <c r="AS1869" s="22"/>
      <c r="AT1869" s="22"/>
      <c r="AU1869" s="22"/>
      <c r="AV1869" s="22"/>
      <c r="AW1869" s="22"/>
      <c r="AX1869" s="22"/>
      <c r="AY1869" s="22"/>
      <c r="AZ1869" s="22"/>
      <c r="BA1869" s="22"/>
      <c r="BB1869" s="22"/>
      <c r="BC1869" s="22"/>
    </row>
    <row r="1870" spans="1:55" s="23" customFormat="1" ht="15.75">
      <c r="A1870" s="7">
        <v>1792</v>
      </c>
      <c r="B1870" s="7">
        <v>42</v>
      </c>
      <c r="C1870" s="35">
        <v>44015</v>
      </c>
      <c r="D1870" s="36" t="s">
        <v>122</v>
      </c>
      <c r="E1870" s="37">
        <v>144455.32</v>
      </c>
      <c r="F1870" s="19" t="s">
        <v>49</v>
      </c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22"/>
      <c r="AH1870" s="22"/>
      <c r="AI1870" s="22"/>
      <c r="AJ1870" s="22"/>
      <c r="AK1870" s="22"/>
      <c r="AL1870" s="22"/>
      <c r="AM1870" s="22"/>
      <c r="AN1870" s="22"/>
      <c r="AO1870" s="22"/>
      <c r="AP1870" s="22"/>
      <c r="AQ1870" s="22"/>
      <c r="AR1870" s="22"/>
      <c r="AS1870" s="22"/>
      <c r="AT1870" s="22"/>
      <c r="AU1870" s="22"/>
      <c r="AV1870" s="22"/>
      <c r="AW1870" s="22"/>
      <c r="AX1870" s="22"/>
      <c r="AY1870" s="22"/>
      <c r="AZ1870" s="22"/>
      <c r="BA1870" s="22"/>
      <c r="BB1870" s="22"/>
      <c r="BC1870" s="22"/>
    </row>
    <row r="1871" spans="1:55" s="23" customFormat="1" ht="25.5">
      <c r="A1871" s="7">
        <v>1793</v>
      </c>
      <c r="B1871" s="7">
        <v>43</v>
      </c>
      <c r="C1871" s="35">
        <v>44015</v>
      </c>
      <c r="D1871" s="36" t="s">
        <v>254</v>
      </c>
      <c r="E1871" s="37">
        <v>13976.89</v>
      </c>
      <c r="F1871" s="19" t="s">
        <v>50</v>
      </c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22"/>
      <c r="AH1871" s="22"/>
      <c r="AI1871" s="22"/>
      <c r="AJ1871" s="22"/>
      <c r="AK1871" s="22"/>
      <c r="AL1871" s="22"/>
      <c r="AM1871" s="22"/>
      <c r="AN1871" s="22"/>
      <c r="AO1871" s="22"/>
      <c r="AP1871" s="22"/>
      <c r="AQ1871" s="22"/>
      <c r="AR1871" s="22"/>
      <c r="AS1871" s="22"/>
      <c r="AT1871" s="22"/>
      <c r="AU1871" s="22"/>
      <c r="AV1871" s="22"/>
      <c r="AW1871" s="22"/>
      <c r="AX1871" s="22"/>
      <c r="AY1871" s="22"/>
      <c r="AZ1871" s="22"/>
      <c r="BA1871" s="22"/>
      <c r="BB1871" s="22"/>
      <c r="BC1871" s="22"/>
    </row>
    <row r="1872" spans="1:55" s="23" customFormat="1" ht="28.5">
      <c r="A1872" s="7">
        <v>1794</v>
      </c>
      <c r="B1872" s="7">
        <v>44</v>
      </c>
      <c r="C1872" s="35">
        <v>44015</v>
      </c>
      <c r="D1872" s="36" t="s">
        <v>35</v>
      </c>
      <c r="E1872" s="37">
        <v>93912.13</v>
      </c>
      <c r="F1872" s="19" t="s">
        <v>50</v>
      </c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22"/>
      <c r="AH1872" s="22"/>
      <c r="AI1872" s="22"/>
      <c r="AJ1872" s="22"/>
      <c r="AK1872" s="22"/>
      <c r="AL1872" s="22"/>
      <c r="AM1872" s="22"/>
      <c r="AN1872" s="22"/>
      <c r="AO1872" s="22"/>
      <c r="AP1872" s="22"/>
      <c r="AQ1872" s="22"/>
      <c r="AR1872" s="22"/>
      <c r="AS1872" s="22"/>
      <c r="AT1872" s="22"/>
      <c r="AU1872" s="22"/>
      <c r="AV1872" s="22"/>
      <c r="AW1872" s="22"/>
      <c r="AX1872" s="22"/>
      <c r="AY1872" s="22"/>
      <c r="AZ1872" s="22"/>
      <c r="BA1872" s="22"/>
      <c r="BB1872" s="22"/>
      <c r="BC1872" s="22"/>
    </row>
    <row r="1873" spans="1:55" s="23" customFormat="1" ht="15.75">
      <c r="A1873" s="41" t="s">
        <v>417</v>
      </c>
      <c r="B1873" s="42"/>
      <c r="C1873" s="43"/>
      <c r="D1873" s="25">
        <f>SUM(E1862:E1869)</f>
        <v>2334752.7</v>
      </c>
      <c r="E1873" s="25">
        <f>SUM(E1870:E1872)</f>
        <v>252344.34000000003</v>
      </c>
      <c r="F1873" s="25">
        <v>0</v>
      </c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22"/>
      <c r="AH1873" s="22"/>
      <c r="AI1873" s="22"/>
      <c r="AJ1873" s="22"/>
      <c r="AK1873" s="22"/>
      <c r="AL1873" s="22"/>
      <c r="AM1873" s="22"/>
      <c r="AN1873" s="22"/>
      <c r="AO1873" s="22"/>
      <c r="AP1873" s="22"/>
      <c r="AQ1873" s="22"/>
      <c r="AR1873" s="22"/>
      <c r="AS1873" s="22"/>
      <c r="AT1873" s="22"/>
      <c r="AU1873" s="22"/>
      <c r="AV1873" s="22"/>
      <c r="AW1873" s="22"/>
      <c r="AX1873" s="22"/>
      <c r="AY1873" s="22"/>
      <c r="AZ1873" s="22"/>
      <c r="BA1873" s="22"/>
      <c r="BB1873" s="22"/>
      <c r="BC1873" s="22"/>
    </row>
    <row r="1874" spans="1:55" s="23" customFormat="1" ht="15.75">
      <c r="A1874" s="7">
        <v>1795</v>
      </c>
      <c r="B1874" s="7">
        <v>45</v>
      </c>
      <c r="C1874" s="35">
        <v>44018</v>
      </c>
      <c r="D1874" s="36" t="s">
        <v>418</v>
      </c>
      <c r="E1874" s="37">
        <v>1383455.92</v>
      </c>
      <c r="F1874" s="19" t="s">
        <v>9</v>
      </c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22"/>
      <c r="AH1874" s="22"/>
      <c r="AI1874" s="22"/>
      <c r="AJ1874" s="22"/>
      <c r="AK1874" s="22"/>
      <c r="AL1874" s="22"/>
      <c r="AM1874" s="22"/>
      <c r="AN1874" s="22"/>
      <c r="AO1874" s="22"/>
      <c r="AP1874" s="22"/>
      <c r="AQ1874" s="22"/>
      <c r="AR1874" s="22"/>
      <c r="AS1874" s="22"/>
      <c r="AT1874" s="22"/>
      <c r="AU1874" s="22"/>
      <c r="AV1874" s="22"/>
      <c r="AW1874" s="22"/>
      <c r="AX1874" s="22"/>
      <c r="AY1874" s="22"/>
      <c r="AZ1874" s="22"/>
      <c r="BA1874" s="22"/>
      <c r="BB1874" s="22"/>
      <c r="BC1874" s="22"/>
    </row>
    <row r="1875" spans="1:55" s="23" customFormat="1" ht="25.5">
      <c r="A1875" s="7">
        <v>1796</v>
      </c>
      <c r="B1875" s="7">
        <v>46</v>
      </c>
      <c r="C1875" s="35">
        <v>44018</v>
      </c>
      <c r="D1875" s="36" t="s">
        <v>141</v>
      </c>
      <c r="E1875" s="37">
        <v>34812.36</v>
      </c>
      <c r="F1875" s="19" t="s">
        <v>47</v>
      </c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22"/>
      <c r="AH1875" s="22"/>
      <c r="AI1875" s="22"/>
      <c r="AJ1875" s="22"/>
      <c r="AK1875" s="22"/>
      <c r="AL1875" s="22"/>
      <c r="AM1875" s="22"/>
      <c r="AN1875" s="22"/>
      <c r="AO1875" s="22"/>
      <c r="AP1875" s="22"/>
      <c r="AQ1875" s="22"/>
      <c r="AR1875" s="22"/>
      <c r="AS1875" s="22"/>
      <c r="AT1875" s="22"/>
      <c r="AU1875" s="22"/>
      <c r="AV1875" s="22"/>
      <c r="AW1875" s="22"/>
      <c r="AX1875" s="22"/>
      <c r="AY1875" s="22"/>
      <c r="AZ1875" s="22"/>
      <c r="BA1875" s="22"/>
      <c r="BB1875" s="22"/>
      <c r="BC1875" s="22"/>
    </row>
    <row r="1876" spans="1:55" s="23" customFormat="1" ht="25.5">
      <c r="A1876" s="7">
        <v>1797</v>
      </c>
      <c r="B1876" s="7">
        <v>47</v>
      </c>
      <c r="C1876" s="35">
        <v>44018</v>
      </c>
      <c r="D1876" s="36" t="s">
        <v>226</v>
      </c>
      <c r="E1876" s="37">
        <v>33898.37</v>
      </c>
      <c r="F1876" s="19" t="s">
        <v>47</v>
      </c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22"/>
      <c r="AH1876" s="22"/>
      <c r="AI1876" s="22"/>
      <c r="AJ1876" s="22"/>
      <c r="AK1876" s="22"/>
      <c r="AL1876" s="22"/>
      <c r="AM1876" s="22"/>
      <c r="AN1876" s="22"/>
      <c r="AO1876" s="22"/>
      <c r="AP1876" s="22"/>
      <c r="AQ1876" s="22"/>
      <c r="AR1876" s="22"/>
      <c r="AS1876" s="22"/>
      <c r="AT1876" s="22"/>
      <c r="AU1876" s="22"/>
      <c r="AV1876" s="22"/>
      <c r="AW1876" s="22"/>
      <c r="AX1876" s="22"/>
      <c r="AY1876" s="22"/>
      <c r="AZ1876" s="22"/>
      <c r="BA1876" s="22"/>
      <c r="BB1876" s="22"/>
      <c r="BC1876" s="22"/>
    </row>
    <row r="1877" spans="1:55" s="23" customFormat="1" ht="28.5">
      <c r="A1877" s="7">
        <v>1798</v>
      </c>
      <c r="B1877" s="7">
        <v>48</v>
      </c>
      <c r="C1877" s="35">
        <v>44018</v>
      </c>
      <c r="D1877" s="36" t="s">
        <v>99</v>
      </c>
      <c r="E1877" s="37">
        <v>1432.11</v>
      </c>
      <c r="F1877" s="19" t="s">
        <v>47</v>
      </c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22"/>
      <c r="AH1877" s="22"/>
      <c r="AI1877" s="22"/>
      <c r="AJ1877" s="22"/>
      <c r="AK1877" s="22"/>
      <c r="AL1877" s="22"/>
      <c r="AM1877" s="22"/>
      <c r="AN1877" s="22"/>
      <c r="AO1877" s="22"/>
      <c r="AP1877" s="22"/>
      <c r="AQ1877" s="22"/>
      <c r="AR1877" s="22"/>
      <c r="AS1877" s="22"/>
      <c r="AT1877" s="22"/>
      <c r="AU1877" s="22"/>
      <c r="AV1877" s="22"/>
      <c r="AW1877" s="22"/>
      <c r="AX1877" s="22"/>
      <c r="AY1877" s="22"/>
      <c r="AZ1877" s="22"/>
      <c r="BA1877" s="22"/>
      <c r="BB1877" s="22"/>
      <c r="BC1877" s="22"/>
    </row>
    <row r="1878" spans="1:55" s="23" customFormat="1" ht="28.5">
      <c r="A1878" s="7">
        <v>1799</v>
      </c>
      <c r="B1878" s="7">
        <v>49</v>
      </c>
      <c r="C1878" s="35">
        <v>44018</v>
      </c>
      <c r="D1878" s="36" t="s">
        <v>419</v>
      </c>
      <c r="E1878" s="37">
        <v>26049.59</v>
      </c>
      <c r="F1878" s="19" t="s">
        <v>47</v>
      </c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22"/>
      <c r="AH1878" s="22"/>
      <c r="AI1878" s="22"/>
      <c r="AJ1878" s="22"/>
      <c r="AK1878" s="22"/>
      <c r="AL1878" s="22"/>
      <c r="AM1878" s="22"/>
      <c r="AN1878" s="22"/>
      <c r="AO1878" s="22"/>
      <c r="AP1878" s="22"/>
      <c r="AQ1878" s="22"/>
      <c r="AR1878" s="22"/>
      <c r="AS1878" s="22"/>
      <c r="AT1878" s="22"/>
      <c r="AU1878" s="22"/>
      <c r="AV1878" s="22"/>
      <c r="AW1878" s="22"/>
      <c r="AX1878" s="22"/>
      <c r="AY1878" s="22"/>
      <c r="AZ1878" s="22"/>
      <c r="BA1878" s="22"/>
      <c r="BB1878" s="22"/>
      <c r="BC1878" s="22"/>
    </row>
    <row r="1879" spans="1:55" s="23" customFormat="1" ht="28.5">
      <c r="A1879" s="7">
        <v>1800</v>
      </c>
      <c r="B1879" s="7">
        <v>50</v>
      </c>
      <c r="C1879" s="35">
        <v>44018</v>
      </c>
      <c r="D1879" s="36" t="s">
        <v>251</v>
      </c>
      <c r="E1879" s="37">
        <v>14913.81</v>
      </c>
      <c r="F1879" s="19" t="s">
        <v>47</v>
      </c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22"/>
      <c r="AH1879" s="22"/>
      <c r="AI1879" s="22"/>
      <c r="AJ1879" s="22"/>
      <c r="AK1879" s="22"/>
      <c r="AL1879" s="22"/>
      <c r="AM1879" s="22"/>
      <c r="AN1879" s="22"/>
      <c r="AO1879" s="22"/>
      <c r="AP1879" s="22"/>
      <c r="AQ1879" s="22"/>
      <c r="AR1879" s="22"/>
      <c r="AS1879" s="22"/>
      <c r="AT1879" s="22"/>
      <c r="AU1879" s="22"/>
      <c r="AV1879" s="22"/>
      <c r="AW1879" s="22"/>
      <c r="AX1879" s="22"/>
      <c r="AY1879" s="22"/>
      <c r="AZ1879" s="22"/>
      <c r="BA1879" s="22"/>
      <c r="BB1879" s="22"/>
      <c r="BC1879" s="22"/>
    </row>
    <row r="1880" spans="1:55" s="23" customFormat="1" ht="28.5">
      <c r="A1880" s="7">
        <v>1801</v>
      </c>
      <c r="B1880" s="7">
        <v>51</v>
      </c>
      <c r="C1880" s="35">
        <v>44018</v>
      </c>
      <c r="D1880" s="36" t="s">
        <v>251</v>
      </c>
      <c r="E1880" s="37">
        <v>2899.42</v>
      </c>
      <c r="F1880" s="19" t="s">
        <v>50</v>
      </c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22"/>
      <c r="AH1880" s="22"/>
      <c r="AI1880" s="22"/>
      <c r="AJ1880" s="22"/>
      <c r="AK1880" s="22"/>
      <c r="AL1880" s="22"/>
      <c r="AM1880" s="22"/>
      <c r="AN1880" s="22"/>
      <c r="AO1880" s="22"/>
      <c r="AP1880" s="22"/>
      <c r="AQ1880" s="22"/>
      <c r="AR1880" s="22"/>
      <c r="AS1880" s="22"/>
      <c r="AT1880" s="22"/>
      <c r="AU1880" s="22"/>
      <c r="AV1880" s="22"/>
      <c r="AW1880" s="22"/>
      <c r="AX1880" s="22"/>
      <c r="AY1880" s="22"/>
      <c r="AZ1880" s="22"/>
      <c r="BA1880" s="22"/>
      <c r="BB1880" s="22"/>
      <c r="BC1880" s="22"/>
    </row>
    <row r="1881" spans="1:55" s="23" customFormat="1" ht="15.75">
      <c r="A1881" s="41" t="s">
        <v>420</v>
      </c>
      <c r="B1881" s="42"/>
      <c r="C1881" s="43"/>
      <c r="D1881" s="25">
        <f>SUM(E1874:E1879)</f>
        <v>1494562.1600000004</v>
      </c>
      <c r="E1881" s="25">
        <f>E1880</f>
        <v>2899.42</v>
      </c>
      <c r="F1881" s="25">
        <v>0</v>
      </c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2"/>
      <c r="AL1881" s="22"/>
      <c r="AM1881" s="22"/>
      <c r="AN1881" s="22"/>
      <c r="AO1881" s="22"/>
      <c r="AP1881" s="22"/>
      <c r="AQ1881" s="22"/>
      <c r="AR1881" s="22"/>
      <c r="AS1881" s="22"/>
      <c r="AT1881" s="22"/>
      <c r="AU1881" s="22"/>
      <c r="AV1881" s="22"/>
      <c r="AW1881" s="22"/>
      <c r="AX1881" s="22"/>
      <c r="AY1881" s="22"/>
      <c r="AZ1881" s="22"/>
      <c r="BA1881" s="22"/>
      <c r="BB1881" s="22"/>
      <c r="BC1881" s="22"/>
    </row>
    <row r="1882" spans="1:55" s="23" customFormat="1" ht="15.75">
      <c r="A1882" s="7">
        <v>1802</v>
      </c>
      <c r="B1882" s="7">
        <v>52</v>
      </c>
      <c r="C1882" s="35">
        <v>44019</v>
      </c>
      <c r="D1882" s="36" t="s">
        <v>421</v>
      </c>
      <c r="E1882" s="37">
        <v>1905659.33</v>
      </c>
      <c r="F1882" s="19" t="s">
        <v>9</v>
      </c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22"/>
      <c r="AH1882" s="22"/>
      <c r="AI1882" s="22"/>
      <c r="AJ1882" s="22"/>
      <c r="AK1882" s="22"/>
      <c r="AL1882" s="22"/>
      <c r="AM1882" s="22"/>
      <c r="AN1882" s="22"/>
      <c r="AO1882" s="22"/>
      <c r="AP1882" s="22"/>
      <c r="AQ1882" s="22"/>
      <c r="AR1882" s="22"/>
      <c r="AS1882" s="22"/>
      <c r="AT1882" s="22"/>
      <c r="AU1882" s="22"/>
      <c r="AV1882" s="22"/>
      <c r="AW1882" s="22"/>
      <c r="AX1882" s="22"/>
      <c r="AY1882" s="22"/>
      <c r="AZ1882" s="22"/>
      <c r="BA1882" s="22"/>
      <c r="BB1882" s="22"/>
      <c r="BC1882" s="22"/>
    </row>
    <row r="1883" spans="1:55" s="23" customFormat="1" ht="25.5">
      <c r="A1883" s="7">
        <v>1803</v>
      </c>
      <c r="B1883" s="7">
        <v>53</v>
      </c>
      <c r="C1883" s="35">
        <v>44019</v>
      </c>
      <c r="D1883" s="36" t="s">
        <v>386</v>
      </c>
      <c r="E1883" s="37">
        <v>4548119.85</v>
      </c>
      <c r="F1883" s="19" t="s">
        <v>29</v>
      </c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22"/>
      <c r="AH1883" s="22"/>
      <c r="AI1883" s="22"/>
      <c r="AJ1883" s="22"/>
      <c r="AK1883" s="22"/>
      <c r="AL1883" s="22"/>
      <c r="AM1883" s="22"/>
      <c r="AN1883" s="22"/>
      <c r="AO1883" s="22"/>
      <c r="AP1883" s="22"/>
      <c r="AQ1883" s="22"/>
      <c r="AR1883" s="22"/>
      <c r="AS1883" s="22"/>
      <c r="AT1883" s="22"/>
      <c r="AU1883" s="22"/>
      <c r="AV1883" s="22"/>
      <c r="AW1883" s="22"/>
      <c r="AX1883" s="22"/>
      <c r="AY1883" s="22"/>
      <c r="AZ1883" s="22"/>
      <c r="BA1883" s="22"/>
      <c r="BB1883" s="22"/>
      <c r="BC1883" s="22"/>
    </row>
    <row r="1884" spans="1:55" s="23" customFormat="1" ht="25.5">
      <c r="A1884" s="7">
        <v>1804</v>
      </c>
      <c r="B1884" s="7">
        <v>54</v>
      </c>
      <c r="C1884" s="35">
        <v>44019</v>
      </c>
      <c r="D1884" s="36" t="s">
        <v>171</v>
      </c>
      <c r="E1884" s="37">
        <v>463985.16</v>
      </c>
      <c r="F1884" s="19" t="s">
        <v>47</v>
      </c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22"/>
      <c r="AH1884" s="22"/>
      <c r="AI1884" s="22"/>
      <c r="AJ1884" s="22"/>
      <c r="AK1884" s="22"/>
      <c r="AL1884" s="22"/>
      <c r="AM1884" s="22"/>
      <c r="AN1884" s="22"/>
      <c r="AO1884" s="22"/>
      <c r="AP1884" s="22"/>
      <c r="AQ1884" s="22"/>
      <c r="AR1884" s="22"/>
      <c r="AS1884" s="22"/>
      <c r="AT1884" s="22"/>
      <c r="AU1884" s="22"/>
      <c r="AV1884" s="22"/>
      <c r="AW1884" s="22"/>
      <c r="AX1884" s="22"/>
      <c r="AY1884" s="22"/>
      <c r="AZ1884" s="22"/>
      <c r="BA1884" s="22"/>
      <c r="BB1884" s="22"/>
      <c r="BC1884" s="22"/>
    </row>
    <row r="1885" spans="1:55" s="23" customFormat="1" ht="15.75">
      <c r="A1885" s="7">
        <v>1805</v>
      </c>
      <c r="B1885" s="7">
        <v>55</v>
      </c>
      <c r="C1885" s="35">
        <v>44019</v>
      </c>
      <c r="D1885" s="36" t="s">
        <v>386</v>
      </c>
      <c r="E1885" s="37">
        <v>802609.38</v>
      </c>
      <c r="F1885" s="19" t="s">
        <v>49</v>
      </c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22"/>
      <c r="AH1885" s="22"/>
      <c r="AI1885" s="22"/>
      <c r="AJ1885" s="22"/>
      <c r="AK1885" s="22"/>
      <c r="AL1885" s="22"/>
      <c r="AM1885" s="22"/>
      <c r="AN1885" s="22"/>
      <c r="AO1885" s="22"/>
      <c r="AP1885" s="22"/>
      <c r="AQ1885" s="22"/>
      <c r="AR1885" s="22"/>
      <c r="AS1885" s="22"/>
      <c r="AT1885" s="22"/>
      <c r="AU1885" s="22"/>
      <c r="AV1885" s="22"/>
      <c r="AW1885" s="22"/>
      <c r="AX1885" s="22"/>
      <c r="AY1885" s="22"/>
      <c r="AZ1885" s="22"/>
      <c r="BA1885" s="22"/>
      <c r="BB1885" s="22"/>
      <c r="BC1885" s="22"/>
    </row>
    <row r="1886" spans="1:55" s="23" customFormat="1" ht="24.75" customHeight="1">
      <c r="A1886" s="7">
        <v>1806</v>
      </c>
      <c r="B1886" s="7">
        <v>56</v>
      </c>
      <c r="C1886" s="35">
        <v>44019</v>
      </c>
      <c r="D1886" s="36" t="s">
        <v>171</v>
      </c>
      <c r="E1886" s="37">
        <v>85530.2</v>
      </c>
      <c r="F1886" s="19" t="s">
        <v>50</v>
      </c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22"/>
      <c r="AH1886" s="22"/>
      <c r="AI1886" s="22"/>
      <c r="AJ1886" s="22"/>
      <c r="AK1886" s="22"/>
      <c r="AL1886" s="22"/>
      <c r="AM1886" s="22"/>
      <c r="AN1886" s="22"/>
      <c r="AO1886" s="22"/>
      <c r="AP1886" s="22"/>
      <c r="AQ1886" s="22"/>
      <c r="AR1886" s="22"/>
      <c r="AS1886" s="22"/>
      <c r="AT1886" s="22"/>
      <c r="AU1886" s="22"/>
      <c r="AV1886" s="22"/>
      <c r="AW1886" s="22"/>
      <c r="AX1886" s="22"/>
      <c r="AY1886" s="22"/>
      <c r="AZ1886" s="22"/>
      <c r="BA1886" s="22"/>
      <c r="BB1886" s="22"/>
      <c r="BC1886" s="22"/>
    </row>
    <row r="1887" spans="1:55" s="23" customFormat="1" ht="15.75">
      <c r="A1887" s="41" t="s">
        <v>422</v>
      </c>
      <c r="B1887" s="42"/>
      <c r="C1887" s="43"/>
      <c r="D1887" s="25">
        <f>SUM(E1882:E1884)</f>
        <v>6917764.34</v>
      </c>
      <c r="E1887" s="25">
        <f>SUM(E1885:E1886)</f>
        <v>888139.58</v>
      </c>
      <c r="F1887" s="25">
        <v>0</v>
      </c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22"/>
      <c r="AH1887" s="22"/>
      <c r="AI1887" s="22"/>
      <c r="AJ1887" s="22"/>
      <c r="AK1887" s="22"/>
      <c r="AL1887" s="22"/>
      <c r="AM1887" s="22"/>
      <c r="AN1887" s="22"/>
      <c r="AO1887" s="22"/>
      <c r="AP1887" s="22"/>
      <c r="AQ1887" s="22"/>
      <c r="AR1887" s="22"/>
      <c r="AS1887" s="22"/>
      <c r="AT1887" s="22"/>
      <c r="AU1887" s="22"/>
      <c r="AV1887" s="22"/>
      <c r="AW1887" s="22"/>
      <c r="AX1887" s="22"/>
      <c r="AY1887" s="22"/>
      <c r="AZ1887" s="22"/>
      <c r="BA1887" s="22"/>
      <c r="BB1887" s="22"/>
      <c r="BC1887" s="22"/>
    </row>
    <row r="1888" spans="1:55" s="23" customFormat="1" ht="15.75">
      <c r="A1888" s="7">
        <v>1807</v>
      </c>
      <c r="B1888" s="7">
        <v>57</v>
      </c>
      <c r="C1888" s="35">
        <v>44021</v>
      </c>
      <c r="D1888" s="36" t="s">
        <v>122</v>
      </c>
      <c r="E1888" s="37">
        <v>1265235.6</v>
      </c>
      <c r="F1888" s="19" t="s">
        <v>9</v>
      </c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22"/>
      <c r="AH1888" s="22"/>
      <c r="AI1888" s="22"/>
      <c r="AJ1888" s="22"/>
      <c r="AK1888" s="22"/>
      <c r="AL1888" s="22"/>
      <c r="AM1888" s="22"/>
      <c r="AN1888" s="22"/>
      <c r="AO1888" s="22"/>
      <c r="AP1888" s="22"/>
      <c r="AQ1888" s="22"/>
      <c r="AR1888" s="22"/>
      <c r="AS1888" s="22"/>
      <c r="AT1888" s="22"/>
      <c r="AU1888" s="22"/>
      <c r="AV1888" s="22"/>
      <c r="AW1888" s="22"/>
      <c r="AX1888" s="22"/>
      <c r="AY1888" s="22"/>
      <c r="AZ1888" s="22"/>
      <c r="BA1888" s="22"/>
      <c r="BB1888" s="22"/>
      <c r="BC1888" s="22"/>
    </row>
    <row r="1889" spans="1:55" s="23" customFormat="1" ht="25.5">
      <c r="A1889" s="7">
        <v>1808</v>
      </c>
      <c r="B1889" s="7">
        <v>58</v>
      </c>
      <c r="C1889" s="35">
        <v>44021</v>
      </c>
      <c r="D1889" s="36" t="s">
        <v>423</v>
      </c>
      <c r="E1889" s="37">
        <v>108800</v>
      </c>
      <c r="F1889" s="19" t="s">
        <v>29</v>
      </c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22"/>
      <c r="AH1889" s="22"/>
      <c r="AI1889" s="22"/>
      <c r="AJ1889" s="22"/>
      <c r="AK1889" s="22"/>
      <c r="AL1889" s="22"/>
      <c r="AM1889" s="22"/>
      <c r="AN1889" s="22"/>
      <c r="AO1889" s="22"/>
      <c r="AP1889" s="22"/>
      <c r="AQ1889" s="22"/>
      <c r="AR1889" s="22"/>
      <c r="AS1889" s="22"/>
      <c r="AT1889" s="22"/>
      <c r="AU1889" s="22"/>
      <c r="AV1889" s="22"/>
      <c r="AW1889" s="22"/>
      <c r="AX1889" s="22"/>
      <c r="AY1889" s="22"/>
      <c r="AZ1889" s="22"/>
      <c r="BA1889" s="22"/>
      <c r="BB1889" s="22"/>
      <c r="BC1889" s="22"/>
    </row>
    <row r="1890" spans="1:55" s="23" customFormat="1" ht="15.75">
      <c r="A1890" s="7">
        <v>1809</v>
      </c>
      <c r="B1890" s="7">
        <v>59</v>
      </c>
      <c r="C1890" s="35">
        <v>44021</v>
      </c>
      <c r="D1890" s="36" t="s">
        <v>423</v>
      </c>
      <c r="E1890" s="37">
        <v>19200</v>
      </c>
      <c r="F1890" s="19" t="s">
        <v>49</v>
      </c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22"/>
      <c r="AH1890" s="22"/>
      <c r="AI1890" s="22"/>
      <c r="AJ1890" s="22"/>
      <c r="AK1890" s="22"/>
      <c r="AL1890" s="22"/>
      <c r="AM1890" s="22"/>
      <c r="AN1890" s="22"/>
      <c r="AO1890" s="22"/>
      <c r="AP1890" s="22"/>
      <c r="AQ1890" s="22"/>
      <c r="AR1890" s="22"/>
      <c r="AS1890" s="22"/>
      <c r="AT1890" s="22"/>
      <c r="AU1890" s="22"/>
      <c r="AV1890" s="22"/>
      <c r="AW1890" s="22"/>
      <c r="AX1890" s="22"/>
      <c r="AY1890" s="22"/>
      <c r="AZ1890" s="22"/>
      <c r="BA1890" s="22"/>
      <c r="BB1890" s="22"/>
      <c r="BC1890" s="22"/>
    </row>
    <row r="1891" spans="1:55" s="23" customFormat="1" ht="15.75">
      <c r="A1891" s="41" t="s">
        <v>424</v>
      </c>
      <c r="B1891" s="42"/>
      <c r="C1891" s="43"/>
      <c r="D1891" s="25">
        <f>SUM(E1888:E1889)</f>
        <v>1374035.6</v>
      </c>
      <c r="E1891" s="25">
        <f>E1890</f>
        <v>19200</v>
      </c>
      <c r="F1891" s="25">
        <v>0</v>
      </c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22"/>
      <c r="AH1891" s="22"/>
      <c r="AI1891" s="22"/>
      <c r="AJ1891" s="22"/>
      <c r="AK1891" s="22"/>
      <c r="AL1891" s="22"/>
      <c r="AM1891" s="22"/>
      <c r="AN1891" s="22"/>
      <c r="AO1891" s="22"/>
      <c r="AP1891" s="22"/>
      <c r="AQ1891" s="22"/>
      <c r="AR1891" s="22"/>
      <c r="AS1891" s="22"/>
      <c r="AT1891" s="22"/>
      <c r="AU1891" s="22"/>
      <c r="AV1891" s="22"/>
      <c r="AW1891" s="22"/>
      <c r="AX1891" s="22"/>
      <c r="AY1891" s="22"/>
      <c r="AZ1891" s="22"/>
      <c r="BA1891" s="22"/>
      <c r="BB1891" s="22"/>
      <c r="BC1891" s="22"/>
    </row>
    <row r="1892" spans="1:55" s="23" customFormat="1" ht="15.75">
      <c r="A1892" s="7">
        <v>1810</v>
      </c>
      <c r="B1892" s="7">
        <v>60</v>
      </c>
      <c r="C1892" s="35">
        <v>44026</v>
      </c>
      <c r="D1892" s="36" t="s">
        <v>12</v>
      </c>
      <c r="E1892" s="37">
        <v>100000</v>
      </c>
      <c r="F1892" s="19" t="s">
        <v>9</v>
      </c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22"/>
      <c r="AH1892" s="22"/>
      <c r="AI1892" s="22"/>
      <c r="AJ1892" s="22"/>
      <c r="AK1892" s="22"/>
      <c r="AL1892" s="22"/>
      <c r="AM1892" s="22"/>
      <c r="AN1892" s="22"/>
      <c r="AO1892" s="22"/>
      <c r="AP1892" s="22"/>
      <c r="AQ1892" s="22"/>
      <c r="AR1892" s="22"/>
      <c r="AS1892" s="22"/>
      <c r="AT1892" s="22"/>
      <c r="AU1892" s="22"/>
      <c r="AV1892" s="22"/>
      <c r="AW1892" s="22"/>
      <c r="AX1892" s="22"/>
      <c r="AY1892" s="22"/>
      <c r="AZ1892" s="22"/>
      <c r="BA1892" s="22"/>
      <c r="BB1892" s="22"/>
      <c r="BC1892" s="22"/>
    </row>
    <row r="1893" spans="1:55" s="23" customFormat="1" ht="15.75">
      <c r="A1893" s="7">
        <v>1811</v>
      </c>
      <c r="B1893" s="7">
        <v>61</v>
      </c>
      <c r="C1893" s="35">
        <v>44026</v>
      </c>
      <c r="D1893" s="36" t="s">
        <v>123</v>
      </c>
      <c r="E1893" s="37">
        <v>214000</v>
      </c>
      <c r="F1893" s="19" t="s">
        <v>9</v>
      </c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22"/>
      <c r="AH1893" s="22"/>
      <c r="AI1893" s="22"/>
      <c r="AJ1893" s="22"/>
      <c r="AK1893" s="22"/>
      <c r="AL1893" s="22"/>
      <c r="AM1893" s="22"/>
      <c r="AN1893" s="22"/>
      <c r="AO1893" s="22"/>
      <c r="AP1893" s="22"/>
      <c r="AQ1893" s="22"/>
      <c r="AR1893" s="22"/>
      <c r="AS1893" s="22"/>
      <c r="AT1893" s="22"/>
      <c r="AU1893" s="22"/>
      <c r="AV1893" s="22"/>
      <c r="AW1893" s="22"/>
      <c r="AX1893" s="22"/>
      <c r="AY1893" s="22"/>
      <c r="AZ1893" s="22"/>
      <c r="BA1893" s="22"/>
      <c r="BB1893" s="22"/>
      <c r="BC1893" s="22"/>
    </row>
    <row r="1894" spans="1:55" s="23" customFormat="1" ht="28.5">
      <c r="A1894" s="7">
        <v>1812</v>
      </c>
      <c r="B1894" s="7">
        <v>62</v>
      </c>
      <c r="C1894" s="35">
        <v>44026</v>
      </c>
      <c r="D1894" s="36" t="s">
        <v>426</v>
      </c>
      <c r="E1894" s="37">
        <v>3183547.5</v>
      </c>
      <c r="F1894" s="19" t="s">
        <v>29</v>
      </c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22"/>
      <c r="AH1894" s="22"/>
      <c r="AI1894" s="22"/>
      <c r="AJ1894" s="22"/>
      <c r="AK1894" s="22"/>
      <c r="AL1894" s="22"/>
      <c r="AM1894" s="22"/>
      <c r="AN1894" s="22"/>
      <c r="AO1894" s="22"/>
      <c r="AP1894" s="22"/>
      <c r="AQ1894" s="22"/>
      <c r="AR1894" s="22"/>
      <c r="AS1894" s="22"/>
      <c r="AT1894" s="22"/>
      <c r="AU1894" s="22"/>
      <c r="AV1894" s="22"/>
      <c r="AW1894" s="22"/>
      <c r="AX1894" s="22"/>
      <c r="AY1894" s="22"/>
      <c r="AZ1894" s="22"/>
      <c r="BA1894" s="22"/>
      <c r="BB1894" s="22"/>
      <c r="BC1894" s="22"/>
    </row>
    <row r="1895" spans="1:55" s="23" customFormat="1" ht="25.5">
      <c r="A1895" s="7">
        <v>1813</v>
      </c>
      <c r="B1895" s="7">
        <v>63</v>
      </c>
      <c r="C1895" s="35">
        <v>44026</v>
      </c>
      <c r="D1895" s="36" t="s">
        <v>12</v>
      </c>
      <c r="E1895" s="37">
        <v>19817.29</v>
      </c>
      <c r="F1895" s="19" t="s">
        <v>47</v>
      </c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22"/>
      <c r="AH1895" s="22"/>
      <c r="AI1895" s="22"/>
      <c r="AJ1895" s="22"/>
      <c r="AK1895" s="22"/>
      <c r="AL1895" s="22"/>
      <c r="AM1895" s="22"/>
      <c r="AN1895" s="22"/>
      <c r="AO1895" s="22"/>
      <c r="AP1895" s="22"/>
      <c r="AQ1895" s="22"/>
      <c r="AR1895" s="22"/>
      <c r="AS1895" s="22"/>
      <c r="AT1895" s="22"/>
      <c r="AU1895" s="22"/>
      <c r="AV1895" s="22"/>
      <c r="AW1895" s="22"/>
      <c r="AX1895" s="22"/>
      <c r="AY1895" s="22"/>
      <c r="AZ1895" s="22"/>
      <c r="BA1895" s="22"/>
      <c r="BB1895" s="22"/>
      <c r="BC1895" s="22"/>
    </row>
    <row r="1896" spans="1:55" s="23" customFormat="1" ht="25.5">
      <c r="A1896" s="7">
        <v>1814</v>
      </c>
      <c r="B1896" s="7">
        <v>64</v>
      </c>
      <c r="C1896" s="35">
        <v>44026</v>
      </c>
      <c r="D1896" s="36" t="s">
        <v>60</v>
      </c>
      <c r="E1896" s="37">
        <v>51819.06</v>
      </c>
      <c r="F1896" s="19" t="s">
        <v>47</v>
      </c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22"/>
      <c r="AH1896" s="22"/>
      <c r="AI1896" s="22"/>
      <c r="AJ1896" s="22"/>
      <c r="AK1896" s="22"/>
      <c r="AL1896" s="22"/>
      <c r="AM1896" s="22"/>
      <c r="AN1896" s="22"/>
      <c r="AO1896" s="22"/>
      <c r="AP1896" s="22"/>
      <c r="AQ1896" s="22"/>
      <c r="AR1896" s="22"/>
      <c r="AS1896" s="22"/>
      <c r="AT1896" s="22"/>
      <c r="AU1896" s="22"/>
      <c r="AV1896" s="22"/>
      <c r="AW1896" s="22"/>
      <c r="AX1896" s="22"/>
      <c r="AY1896" s="22"/>
      <c r="AZ1896" s="22"/>
      <c r="BA1896" s="22"/>
      <c r="BB1896" s="22"/>
      <c r="BC1896" s="22"/>
    </row>
    <row r="1897" spans="1:55" s="23" customFormat="1" ht="25.5">
      <c r="A1897" s="7">
        <v>1815</v>
      </c>
      <c r="B1897" s="7">
        <v>65</v>
      </c>
      <c r="C1897" s="35">
        <v>44026</v>
      </c>
      <c r="D1897" s="36" t="s">
        <v>61</v>
      </c>
      <c r="E1897" s="37">
        <v>13419.16</v>
      </c>
      <c r="F1897" s="19" t="s">
        <v>47</v>
      </c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22"/>
      <c r="AH1897" s="22"/>
      <c r="AI1897" s="22"/>
      <c r="AJ1897" s="22"/>
      <c r="AK1897" s="22"/>
      <c r="AL1897" s="22"/>
      <c r="AM1897" s="22"/>
      <c r="AN1897" s="22"/>
      <c r="AO1897" s="22"/>
      <c r="AP1897" s="22"/>
      <c r="AQ1897" s="22"/>
      <c r="AR1897" s="22"/>
      <c r="AS1897" s="22"/>
      <c r="AT1897" s="22"/>
      <c r="AU1897" s="22"/>
      <c r="AV1897" s="22"/>
      <c r="AW1897" s="22"/>
      <c r="AX1897" s="22"/>
      <c r="AY1897" s="22"/>
      <c r="AZ1897" s="22"/>
      <c r="BA1897" s="22"/>
      <c r="BB1897" s="22"/>
      <c r="BC1897" s="22"/>
    </row>
    <row r="1898" spans="1:55" s="23" customFormat="1" ht="25.5">
      <c r="A1898" s="7">
        <v>1816</v>
      </c>
      <c r="B1898" s="7">
        <v>66</v>
      </c>
      <c r="C1898" s="35">
        <v>44026</v>
      </c>
      <c r="D1898" s="36" t="s">
        <v>62</v>
      </c>
      <c r="E1898" s="37">
        <v>18362.08</v>
      </c>
      <c r="F1898" s="19" t="s">
        <v>47</v>
      </c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22"/>
      <c r="AH1898" s="22"/>
      <c r="AI1898" s="22"/>
      <c r="AJ1898" s="22"/>
      <c r="AK1898" s="22"/>
      <c r="AL1898" s="22"/>
      <c r="AM1898" s="22"/>
      <c r="AN1898" s="22"/>
      <c r="AO1898" s="22"/>
      <c r="AP1898" s="22"/>
      <c r="AQ1898" s="22"/>
      <c r="AR1898" s="22"/>
      <c r="AS1898" s="22"/>
      <c r="AT1898" s="22"/>
      <c r="AU1898" s="22"/>
      <c r="AV1898" s="22"/>
      <c r="AW1898" s="22"/>
      <c r="AX1898" s="22"/>
      <c r="AY1898" s="22"/>
      <c r="AZ1898" s="22"/>
      <c r="BA1898" s="22"/>
      <c r="BB1898" s="22"/>
      <c r="BC1898" s="22"/>
    </row>
    <row r="1899" spans="1:55" s="23" customFormat="1" ht="25.5">
      <c r="A1899" s="7">
        <v>1817</v>
      </c>
      <c r="B1899" s="7">
        <v>67</v>
      </c>
      <c r="C1899" s="35">
        <v>44026</v>
      </c>
      <c r="D1899" s="36" t="s">
        <v>63</v>
      </c>
      <c r="E1899" s="37">
        <v>56125.23</v>
      </c>
      <c r="F1899" s="19" t="s">
        <v>47</v>
      </c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22"/>
      <c r="AH1899" s="22"/>
      <c r="AI1899" s="22"/>
      <c r="AJ1899" s="22"/>
      <c r="AK1899" s="22"/>
      <c r="AL1899" s="22"/>
      <c r="AM1899" s="22"/>
      <c r="AN1899" s="22"/>
      <c r="AO1899" s="22"/>
      <c r="AP1899" s="22"/>
      <c r="AQ1899" s="22"/>
      <c r="AR1899" s="22"/>
      <c r="AS1899" s="22"/>
      <c r="AT1899" s="22"/>
      <c r="AU1899" s="22"/>
      <c r="AV1899" s="22"/>
      <c r="AW1899" s="22"/>
      <c r="AX1899" s="22"/>
      <c r="AY1899" s="22"/>
      <c r="AZ1899" s="22"/>
      <c r="BA1899" s="22"/>
      <c r="BB1899" s="22"/>
      <c r="BC1899" s="22"/>
    </row>
    <row r="1900" spans="1:55" s="23" customFormat="1" ht="25.5">
      <c r="A1900" s="7">
        <v>1818</v>
      </c>
      <c r="B1900" s="7">
        <v>68</v>
      </c>
      <c r="C1900" s="35">
        <v>44026</v>
      </c>
      <c r="D1900" s="36" t="s">
        <v>336</v>
      </c>
      <c r="E1900" s="37">
        <v>23810.55</v>
      </c>
      <c r="F1900" s="19" t="s">
        <v>47</v>
      </c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22"/>
      <c r="AH1900" s="22"/>
      <c r="AI1900" s="22"/>
      <c r="AJ1900" s="22"/>
      <c r="AK1900" s="22"/>
      <c r="AL1900" s="22"/>
      <c r="AM1900" s="22"/>
      <c r="AN1900" s="22"/>
      <c r="AO1900" s="22"/>
      <c r="AP1900" s="22"/>
      <c r="AQ1900" s="22"/>
      <c r="AR1900" s="22"/>
      <c r="AS1900" s="22"/>
      <c r="AT1900" s="22"/>
      <c r="AU1900" s="22"/>
      <c r="AV1900" s="22"/>
      <c r="AW1900" s="22"/>
      <c r="AX1900" s="22"/>
      <c r="AY1900" s="22"/>
      <c r="AZ1900" s="22"/>
      <c r="BA1900" s="22"/>
      <c r="BB1900" s="22"/>
      <c r="BC1900" s="22"/>
    </row>
    <row r="1901" spans="1:55" s="23" customFormat="1" ht="25.5">
      <c r="A1901" s="7">
        <v>1819</v>
      </c>
      <c r="B1901" s="7">
        <v>69</v>
      </c>
      <c r="C1901" s="35">
        <v>44026</v>
      </c>
      <c r="D1901" s="36" t="s">
        <v>367</v>
      </c>
      <c r="E1901" s="37">
        <v>160648.93</v>
      </c>
      <c r="F1901" s="19" t="s">
        <v>47</v>
      </c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22"/>
      <c r="AH1901" s="22"/>
      <c r="AI1901" s="22"/>
      <c r="AJ1901" s="22"/>
      <c r="AK1901" s="22"/>
      <c r="AL1901" s="22"/>
      <c r="AM1901" s="22"/>
      <c r="AN1901" s="22"/>
      <c r="AO1901" s="22"/>
      <c r="AP1901" s="22"/>
      <c r="AQ1901" s="22"/>
      <c r="AR1901" s="22"/>
      <c r="AS1901" s="22"/>
      <c r="AT1901" s="22"/>
      <c r="AU1901" s="22"/>
      <c r="AV1901" s="22"/>
      <c r="AW1901" s="22"/>
      <c r="AX1901" s="22"/>
      <c r="AY1901" s="22"/>
      <c r="AZ1901" s="22"/>
      <c r="BA1901" s="22"/>
      <c r="BB1901" s="22"/>
      <c r="BC1901" s="22"/>
    </row>
    <row r="1902" spans="1:55" s="23" customFormat="1" ht="25.5">
      <c r="A1902" s="7">
        <v>1820</v>
      </c>
      <c r="B1902" s="7">
        <v>70</v>
      </c>
      <c r="C1902" s="35">
        <v>44026</v>
      </c>
      <c r="D1902" s="36" t="s">
        <v>196</v>
      </c>
      <c r="E1902" s="37">
        <v>286584.39</v>
      </c>
      <c r="F1902" s="19" t="s">
        <v>47</v>
      </c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22"/>
      <c r="AH1902" s="22"/>
      <c r="AI1902" s="22"/>
      <c r="AJ1902" s="22"/>
      <c r="AK1902" s="22"/>
      <c r="AL1902" s="22"/>
      <c r="AM1902" s="22"/>
      <c r="AN1902" s="22"/>
      <c r="AO1902" s="22"/>
      <c r="AP1902" s="22"/>
      <c r="AQ1902" s="22"/>
      <c r="AR1902" s="22"/>
      <c r="AS1902" s="22"/>
      <c r="AT1902" s="22"/>
      <c r="AU1902" s="22"/>
      <c r="AV1902" s="22"/>
      <c r="AW1902" s="22"/>
      <c r="AX1902" s="22"/>
      <c r="AY1902" s="22"/>
      <c r="AZ1902" s="22"/>
      <c r="BA1902" s="22"/>
      <c r="BB1902" s="22"/>
      <c r="BC1902" s="22"/>
    </row>
    <row r="1903" spans="1:55" s="23" customFormat="1" ht="25.5">
      <c r="A1903" s="7">
        <v>1821</v>
      </c>
      <c r="B1903" s="7">
        <v>71</v>
      </c>
      <c r="C1903" s="35">
        <v>44026</v>
      </c>
      <c r="D1903" s="36" t="s">
        <v>226</v>
      </c>
      <c r="E1903" s="37">
        <v>271585.08</v>
      </c>
      <c r="F1903" s="19" t="s">
        <v>47</v>
      </c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22"/>
      <c r="AH1903" s="22"/>
      <c r="AI1903" s="22"/>
      <c r="AJ1903" s="22"/>
      <c r="AK1903" s="22"/>
      <c r="AL1903" s="22"/>
      <c r="AM1903" s="22"/>
      <c r="AN1903" s="22"/>
      <c r="AO1903" s="22"/>
      <c r="AP1903" s="22"/>
      <c r="AQ1903" s="22"/>
      <c r="AR1903" s="22"/>
      <c r="AS1903" s="22"/>
      <c r="AT1903" s="22"/>
      <c r="AU1903" s="22"/>
      <c r="AV1903" s="22"/>
      <c r="AW1903" s="22"/>
      <c r="AX1903" s="22"/>
      <c r="AY1903" s="22"/>
      <c r="AZ1903" s="22"/>
      <c r="BA1903" s="22"/>
      <c r="BB1903" s="22"/>
      <c r="BC1903" s="22"/>
    </row>
    <row r="1904" spans="1:55" s="23" customFormat="1" ht="25.5">
      <c r="A1904" s="7">
        <v>1822</v>
      </c>
      <c r="B1904" s="7">
        <v>72</v>
      </c>
      <c r="C1904" s="35">
        <v>44026</v>
      </c>
      <c r="D1904" s="36" t="s">
        <v>274</v>
      </c>
      <c r="E1904" s="37">
        <v>88610.72</v>
      </c>
      <c r="F1904" s="19" t="s">
        <v>47</v>
      </c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22"/>
      <c r="AH1904" s="22"/>
      <c r="AI1904" s="22"/>
      <c r="AJ1904" s="22"/>
      <c r="AK1904" s="22"/>
      <c r="AL1904" s="22"/>
      <c r="AM1904" s="22"/>
      <c r="AN1904" s="22"/>
      <c r="AO1904" s="22"/>
      <c r="AP1904" s="22"/>
      <c r="AQ1904" s="22"/>
      <c r="AR1904" s="22"/>
      <c r="AS1904" s="22"/>
      <c r="AT1904" s="22"/>
      <c r="AU1904" s="22"/>
      <c r="AV1904" s="22"/>
      <c r="AW1904" s="22"/>
      <c r="AX1904" s="22"/>
      <c r="AY1904" s="22"/>
      <c r="AZ1904" s="22"/>
      <c r="BA1904" s="22"/>
      <c r="BB1904" s="22"/>
      <c r="BC1904" s="22"/>
    </row>
    <row r="1905" spans="1:55" s="23" customFormat="1" ht="25.5">
      <c r="A1905" s="7">
        <v>1823</v>
      </c>
      <c r="B1905" s="7">
        <v>73</v>
      </c>
      <c r="C1905" s="35">
        <v>44026</v>
      </c>
      <c r="D1905" s="36" t="s">
        <v>222</v>
      </c>
      <c r="E1905" s="37">
        <v>126824.03</v>
      </c>
      <c r="F1905" s="19" t="s">
        <v>47</v>
      </c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22"/>
      <c r="AH1905" s="22"/>
      <c r="AI1905" s="22"/>
      <c r="AJ1905" s="22"/>
      <c r="AK1905" s="22"/>
      <c r="AL1905" s="22"/>
      <c r="AM1905" s="22"/>
      <c r="AN1905" s="22"/>
      <c r="AO1905" s="22"/>
      <c r="AP1905" s="22"/>
      <c r="AQ1905" s="22"/>
      <c r="AR1905" s="22"/>
      <c r="AS1905" s="22"/>
      <c r="AT1905" s="22"/>
      <c r="AU1905" s="22"/>
      <c r="AV1905" s="22"/>
      <c r="AW1905" s="22"/>
      <c r="AX1905" s="22"/>
      <c r="AY1905" s="22"/>
      <c r="AZ1905" s="22"/>
      <c r="BA1905" s="22"/>
      <c r="BB1905" s="22"/>
      <c r="BC1905" s="22"/>
    </row>
    <row r="1906" spans="1:55" s="23" customFormat="1" ht="25.5">
      <c r="A1906" s="7">
        <v>1824</v>
      </c>
      <c r="B1906" s="7">
        <v>74</v>
      </c>
      <c r="C1906" s="35">
        <v>44026</v>
      </c>
      <c r="D1906" s="36" t="s">
        <v>133</v>
      </c>
      <c r="E1906" s="37">
        <v>358874.91</v>
      </c>
      <c r="F1906" s="19" t="s">
        <v>47</v>
      </c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22"/>
      <c r="AH1906" s="22"/>
      <c r="AI1906" s="22"/>
      <c r="AJ1906" s="22"/>
      <c r="AK1906" s="22"/>
      <c r="AL1906" s="22"/>
      <c r="AM1906" s="22"/>
      <c r="AN1906" s="22"/>
      <c r="AO1906" s="22"/>
      <c r="AP1906" s="22"/>
      <c r="AQ1906" s="22"/>
      <c r="AR1906" s="22"/>
      <c r="AS1906" s="22"/>
      <c r="AT1906" s="22"/>
      <c r="AU1906" s="22"/>
      <c r="AV1906" s="22"/>
      <c r="AW1906" s="22"/>
      <c r="AX1906" s="22"/>
      <c r="AY1906" s="22"/>
      <c r="AZ1906" s="22"/>
      <c r="BA1906" s="22"/>
      <c r="BB1906" s="22"/>
      <c r="BC1906" s="22"/>
    </row>
    <row r="1907" spans="1:55" s="23" customFormat="1" ht="25.5">
      <c r="A1907" s="7">
        <v>1825</v>
      </c>
      <c r="B1907" s="7">
        <v>75</v>
      </c>
      <c r="C1907" s="35">
        <v>44026</v>
      </c>
      <c r="D1907" s="36" t="s">
        <v>169</v>
      </c>
      <c r="E1907" s="37">
        <v>68069.03</v>
      </c>
      <c r="F1907" s="19" t="s">
        <v>47</v>
      </c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22"/>
      <c r="AH1907" s="22"/>
      <c r="AI1907" s="22"/>
      <c r="AJ1907" s="22"/>
      <c r="AK1907" s="22"/>
      <c r="AL1907" s="22"/>
      <c r="AM1907" s="22"/>
      <c r="AN1907" s="22"/>
      <c r="AO1907" s="22"/>
      <c r="AP1907" s="22"/>
      <c r="AQ1907" s="22"/>
      <c r="AR1907" s="22"/>
      <c r="AS1907" s="22"/>
      <c r="AT1907" s="22"/>
      <c r="AU1907" s="22"/>
      <c r="AV1907" s="22"/>
      <c r="AW1907" s="22"/>
      <c r="AX1907" s="22"/>
      <c r="AY1907" s="22"/>
      <c r="AZ1907" s="22"/>
      <c r="BA1907" s="22"/>
      <c r="BB1907" s="22"/>
      <c r="BC1907" s="22"/>
    </row>
    <row r="1908" spans="1:55" s="23" customFormat="1" ht="28.5">
      <c r="A1908" s="7">
        <v>1826</v>
      </c>
      <c r="B1908" s="7">
        <v>76</v>
      </c>
      <c r="C1908" s="35">
        <v>44026</v>
      </c>
      <c r="D1908" s="36" t="s">
        <v>170</v>
      </c>
      <c r="E1908" s="37">
        <v>120620.88</v>
      </c>
      <c r="F1908" s="19" t="s">
        <v>47</v>
      </c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22"/>
      <c r="AH1908" s="22"/>
      <c r="AI1908" s="22"/>
      <c r="AJ1908" s="22"/>
      <c r="AK1908" s="22"/>
      <c r="AL1908" s="22"/>
      <c r="AM1908" s="22"/>
      <c r="AN1908" s="22"/>
      <c r="AO1908" s="22"/>
      <c r="AP1908" s="22"/>
      <c r="AQ1908" s="22"/>
      <c r="AR1908" s="22"/>
      <c r="AS1908" s="22"/>
      <c r="AT1908" s="22"/>
      <c r="AU1908" s="22"/>
      <c r="AV1908" s="22"/>
      <c r="AW1908" s="22"/>
      <c r="AX1908" s="22"/>
      <c r="AY1908" s="22"/>
      <c r="AZ1908" s="22"/>
      <c r="BA1908" s="22"/>
      <c r="BB1908" s="22"/>
      <c r="BC1908" s="22"/>
    </row>
    <row r="1909" spans="1:55" s="23" customFormat="1" ht="25.5">
      <c r="A1909" s="7">
        <v>1827</v>
      </c>
      <c r="B1909" s="7">
        <v>77</v>
      </c>
      <c r="C1909" s="35">
        <v>44026</v>
      </c>
      <c r="D1909" s="36" t="s">
        <v>159</v>
      </c>
      <c r="E1909" s="37">
        <v>43617.29</v>
      </c>
      <c r="F1909" s="19" t="s">
        <v>47</v>
      </c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22"/>
      <c r="AH1909" s="22"/>
      <c r="AI1909" s="22"/>
      <c r="AJ1909" s="22"/>
      <c r="AK1909" s="22"/>
      <c r="AL1909" s="22"/>
      <c r="AM1909" s="22"/>
      <c r="AN1909" s="22"/>
      <c r="AO1909" s="22"/>
      <c r="AP1909" s="22"/>
      <c r="AQ1909" s="22"/>
      <c r="AR1909" s="22"/>
      <c r="AS1909" s="22"/>
      <c r="AT1909" s="22"/>
      <c r="AU1909" s="22"/>
      <c r="AV1909" s="22"/>
      <c r="AW1909" s="22"/>
      <c r="AX1909" s="22"/>
      <c r="AY1909" s="22"/>
      <c r="AZ1909" s="22"/>
      <c r="BA1909" s="22"/>
      <c r="BB1909" s="22"/>
      <c r="BC1909" s="22"/>
    </row>
    <row r="1910" spans="1:55" s="23" customFormat="1" ht="25.5">
      <c r="A1910" s="7">
        <v>1828</v>
      </c>
      <c r="B1910" s="7">
        <v>78</v>
      </c>
      <c r="C1910" s="35">
        <v>44026</v>
      </c>
      <c r="D1910" s="36" t="s">
        <v>153</v>
      </c>
      <c r="E1910" s="37">
        <v>8130014.05</v>
      </c>
      <c r="F1910" s="19" t="s">
        <v>47</v>
      </c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22"/>
      <c r="AH1910" s="22"/>
      <c r="AI1910" s="22"/>
      <c r="AJ1910" s="22"/>
      <c r="AK1910" s="22"/>
      <c r="AL1910" s="22"/>
      <c r="AM1910" s="22"/>
      <c r="AN1910" s="22"/>
      <c r="AO1910" s="22"/>
      <c r="AP1910" s="22"/>
      <c r="AQ1910" s="22"/>
      <c r="AR1910" s="22"/>
      <c r="AS1910" s="22"/>
      <c r="AT1910" s="22"/>
      <c r="AU1910" s="22"/>
      <c r="AV1910" s="22"/>
      <c r="AW1910" s="22"/>
      <c r="AX1910" s="22"/>
      <c r="AY1910" s="22"/>
      <c r="AZ1910" s="22"/>
      <c r="BA1910" s="22"/>
      <c r="BB1910" s="22"/>
      <c r="BC1910" s="22"/>
    </row>
    <row r="1911" spans="1:55" s="23" customFormat="1" ht="25.5">
      <c r="A1911" s="7">
        <v>1829</v>
      </c>
      <c r="B1911" s="7">
        <v>79</v>
      </c>
      <c r="C1911" s="35">
        <v>44026</v>
      </c>
      <c r="D1911" s="36" t="s">
        <v>361</v>
      </c>
      <c r="E1911" s="37">
        <v>123077.47</v>
      </c>
      <c r="F1911" s="19" t="s">
        <v>47</v>
      </c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22"/>
      <c r="AH1911" s="22"/>
      <c r="AI1911" s="22"/>
      <c r="AJ1911" s="22"/>
      <c r="AK1911" s="22"/>
      <c r="AL1911" s="22"/>
      <c r="AM1911" s="22"/>
      <c r="AN1911" s="22"/>
      <c r="AO1911" s="22"/>
      <c r="AP1911" s="22"/>
      <c r="AQ1911" s="22"/>
      <c r="AR1911" s="22"/>
      <c r="AS1911" s="22"/>
      <c r="AT1911" s="22"/>
      <c r="AU1911" s="22"/>
      <c r="AV1911" s="22"/>
      <c r="AW1911" s="22"/>
      <c r="AX1911" s="22"/>
      <c r="AY1911" s="22"/>
      <c r="AZ1911" s="22"/>
      <c r="BA1911" s="22"/>
      <c r="BB1911" s="22"/>
      <c r="BC1911" s="22"/>
    </row>
    <row r="1912" spans="1:55" s="23" customFormat="1" ht="25.5">
      <c r="A1912" s="7">
        <v>1830</v>
      </c>
      <c r="B1912" s="7">
        <v>80</v>
      </c>
      <c r="C1912" s="35">
        <v>44026</v>
      </c>
      <c r="D1912" s="36" t="s">
        <v>95</v>
      </c>
      <c r="E1912" s="37">
        <v>51461.99</v>
      </c>
      <c r="F1912" s="19" t="s">
        <v>47</v>
      </c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22"/>
      <c r="AH1912" s="22"/>
      <c r="AI1912" s="22"/>
      <c r="AJ1912" s="22"/>
      <c r="AK1912" s="22"/>
      <c r="AL1912" s="22"/>
      <c r="AM1912" s="22"/>
      <c r="AN1912" s="22"/>
      <c r="AO1912" s="22"/>
      <c r="AP1912" s="22"/>
      <c r="AQ1912" s="22"/>
      <c r="AR1912" s="22"/>
      <c r="AS1912" s="22"/>
      <c r="AT1912" s="22"/>
      <c r="AU1912" s="22"/>
      <c r="AV1912" s="22"/>
      <c r="AW1912" s="22"/>
      <c r="AX1912" s="22"/>
      <c r="AY1912" s="22"/>
      <c r="AZ1912" s="22"/>
      <c r="BA1912" s="22"/>
      <c r="BB1912" s="22"/>
      <c r="BC1912" s="22"/>
    </row>
    <row r="1913" spans="1:55" s="23" customFormat="1" ht="25.5">
      <c r="A1913" s="7">
        <v>1831</v>
      </c>
      <c r="B1913" s="7">
        <v>81</v>
      </c>
      <c r="C1913" s="35">
        <v>44026</v>
      </c>
      <c r="D1913" s="36" t="s">
        <v>96</v>
      </c>
      <c r="E1913" s="37">
        <v>127068.41</v>
      </c>
      <c r="F1913" s="19" t="s">
        <v>47</v>
      </c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22"/>
      <c r="AH1913" s="22"/>
      <c r="AI1913" s="22"/>
      <c r="AJ1913" s="22"/>
      <c r="AK1913" s="22"/>
      <c r="AL1913" s="22"/>
      <c r="AM1913" s="22"/>
      <c r="AN1913" s="22"/>
      <c r="AO1913" s="22"/>
      <c r="AP1913" s="22"/>
      <c r="AQ1913" s="22"/>
      <c r="AR1913" s="22"/>
      <c r="AS1913" s="22"/>
      <c r="AT1913" s="22"/>
      <c r="AU1913" s="22"/>
      <c r="AV1913" s="22"/>
      <c r="AW1913" s="22"/>
      <c r="AX1913" s="22"/>
      <c r="AY1913" s="22"/>
      <c r="AZ1913" s="22"/>
      <c r="BA1913" s="22"/>
      <c r="BB1913" s="22"/>
      <c r="BC1913" s="22"/>
    </row>
    <row r="1914" spans="1:55" s="23" customFormat="1" ht="25.5">
      <c r="A1914" s="7">
        <v>1832</v>
      </c>
      <c r="B1914" s="7">
        <v>82</v>
      </c>
      <c r="C1914" s="35">
        <v>44026</v>
      </c>
      <c r="D1914" s="36" t="s">
        <v>97</v>
      </c>
      <c r="E1914" s="37">
        <v>45682.74</v>
      </c>
      <c r="F1914" s="19" t="s">
        <v>47</v>
      </c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22"/>
      <c r="AH1914" s="22"/>
      <c r="AI1914" s="22"/>
      <c r="AJ1914" s="22"/>
      <c r="AK1914" s="22"/>
      <c r="AL1914" s="22"/>
      <c r="AM1914" s="22"/>
      <c r="AN1914" s="22"/>
      <c r="AO1914" s="22"/>
      <c r="AP1914" s="22"/>
      <c r="AQ1914" s="22"/>
      <c r="AR1914" s="22"/>
      <c r="AS1914" s="22"/>
      <c r="AT1914" s="22"/>
      <c r="AU1914" s="22"/>
      <c r="AV1914" s="22"/>
      <c r="AW1914" s="22"/>
      <c r="AX1914" s="22"/>
      <c r="AY1914" s="22"/>
      <c r="AZ1914" s="22"/>
      <c r="BA1914" s="22"/>
      <c r="BB1914" s="22"/>
      <c r="BC1914" s="22"/>
    </row>
    <row r="1915" spans="1:55" s="23" customFormat="1" ht="25.5">
      <c r="A1915" s="7">
        <v>1833</v>
      </c>
      <c r="B1915" s="7">
        <v>83</v>
      </c>
      <c r="C1915" s="35">
        <v>44026</v>
      </c>
      <c r="D1915" s="36" t="s">
        <v>98</v>
      </c>
      <c r="E1915" s="37">
        <v>46046.48</v>
      </c>
      <c r="F1915" s="19" t="s">
        <v>47</v>
      </c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22"/>
      <c r="AH1915" s="22"/>
      <c r="AI1915" s="22"/>
      <c r="AJ1915" s="22"/>
      <c r="AK1915" s="22"/>
      <c r="AL1915" s="22"/>
      <c r="AM1915" s="22"/>
      <c r="AN1915" s="22"/>
      <c r="AO1915" s="22"/>
      <c r="AP1915" s="22"/>
      <c r="AQ1915" s="22"/>
      <c r="AR1915" s="22"/>
      <c r="AS1915" s="22"/>
      <c r="AT1915" s="22"/>
      <c r="AU1915" s="22"/>
      <c r="AV1915" s="22"/>
      <c r="AW1915" s="22"/>
      <c r="AX1915" s="22"/>
      <c r="AY1915" s="22"/>
      <c r="AZ1915" s="22"/>
      <c r="BA1915" s="22"/>
      <c r="BB1915" s="22"/>
      <c r="BC1915" s="22"/>
    </row>
    <row r="1916" spans="1:55" s="23" customFormat="1" ht="25.5">
      <c r="A1916" s="7">
        <v>1834</v>
      </c>
      <c r="B1916" s="7">
        <v>84</v>
      </c>
      <c r="C1916" s="35">
        <v>44026</v>
      </c>
      <c r="D1916" s="36" t="s">
        <v>60</v>
      </c>
      <c r="E1916" s="37">
        <v>22317.26</v>
      </c>
      <c r="F1916" s="19" t="s">
        <v>47</v>
      </c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22"/>
      <c r="AH1916" s="22"/>
      <c r="AI1916" s="22"/>
      <c r="AJ1916" s="22"/>
      <c r="AK1916" s="22"/>
      <c r="AL1916" s="22"/>
      <c r="AM1916" s="22"/>
      <c r="AN1916" s="22"/>
      <c r="AO1916" s="22"/>
      <c r="AP1916" s="22"/>
      <c r="AQ1916" s="22"/>
      <c r="AR1916" s="22"/>
      <c r="AS1916" s="22"/>
      <c r="AT1916" s="22"/>
      <c r="AU1916" s="22"/>
      <c r="AV1916" s="22"/>
      <c r="AW1916" s="22"/>
      <c r="AX1916" s="22"/>
      <c r="AY1916" s="22"/>
      <c r="AZ1916" s="22"/>
      <c r="BA1916" s="22"/>
      <c r="BB1916" s="22"/>
      <c r="BC1916" s="22"/>
    </row>
    <row r="1917" spans="1:55" s="23" customFormat="1" ht="28.5">
      <c r="A1917" s="7">
        <v>1835</v>
      </c>
      <c r="B1917" s="7">
        <v>85</v>
      </c>
      <c r="C1917" s="35">
        <v>44026</v>
      </c>
      <c r="D1917" s="36" t="s">
        <v>426</v>
      </c>
      <c r="E1917" s="37">
        <v>561802.5</v>
      </c>
      <c r="F1917" s="19" t="s">
        <v>49</v>
      </c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22"/>
      <c r="AH1917" s="22"/>
      <c r="AI1917" s="22"/>
      <c r="AJ1917" s="22"/>
      <c r="AK1917" s="22"/>
      <c r="AL1917" s="22"/>
      <c r="AM1917" s="22"/>
      <c r="AN1917" s="22"/>
      <c r="AO1917" s="22"/>
      <c r="AP1917" s="22"/>
      <c r="AQ1917" s="22"/>
      <c r="AR1917" s="22"/>
      <c r="AS1917" s="22"/>
      <c r="AT1917" s="22"/>
      <c r="AU1917" s="22"/>
      <c r="AV1917" s="22"/>
      <c r="AW1917" s="22"/>
      <c r="AX1917" s="22"/>
      <c r="AY1917" s="22"/>
      <c r="AZ1917" s="22"/>
      <c r="BA1917" s="22"/>
      <c r="BB1917" s="22"/>
      <c r="BC1917" s="22"/>
    </row>
    <row r="1918" spans="1:55" s="23" customFormat="1" ht="25.5">
      <c r="A1918" s="7">
        <v>1836</v>
      </c>
      <c r="B1918" s="7">
        <v>86</v>
      </c>
      <c r="C1918" s="35">
        <v>44026</v>
      </c>
      <c r="D1918" s="36" t="s">
        <v>12</v>
      </c>
      <c r="E1918" s="37">
        <v>3852.71</v>
      </c>
      <c r="F1918" s="19" t="s">
        <v>50</v>
      </c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22"/>
      <c r="AH1918" s="22"/>
      <c r="AI1918" s="22"/>
      <c r="AJ1918" s="22"/>
      <c r="AK1918" s="22"/>
      <c r="AL1918" s="22"/>
      <c r="AM1918" s="22"/>
      <c r="AN1918" s="22"/>
      <c r="AO1918" s="22"/>
      <c r="AP1918" s="22"/>
      <c r="AQ1918" s="22"/>
      <c r="AR1918" s="22"/>
      <c r="AS1918" s="22"/>
      <c r="AT1918" s="22"/>
      <c r="AU1918" s="22"/>
      <c r="AV1918" s="22"/>
      <c r="AW1918" s="22"/>
      <c r="AX1918" s="22"/>
      <c r="AY1918" s="22"/>
      <c r="AZ1918" s="22"/>
      <c r="BA1918" s="22"/>
      <c r="BB1918" s="22"/>
      <c r="BC1918" s="22"/>
    </row>
    <row r="1919" spans="1:55" s="23" customFormat="1" ht="25.5">
      <c r="A1919" s="7">
        <v>1837</v>
      </c>
      <c r="B1919" s="7">
        <v>87</v>
      </c>
      <c r="C1919" s="35">
        <v>44026</v>
      </c>
      <c r="D1919" s="36" t="s">
        <v>60</v>
      </c>
      <c r="E1919" s="37">
        <v>10074.24</v>
      </c>
      <c r="F1919" s="19" t="s">
        <v>50</v>
      </c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22"/>
      <c r="AH1919" s="22"/>
      <c r="AI1919" s="22"/>
      <c r="AJ1919" s="22"/>
      <c r="AK1919" s="22"/>
      <c r="AL1919" s="22"/>
      <c r="AM1919" s="22"/>
      <c r="AN1919" s="22"/>
      <c r="AO1919" s="22"/>
      <c r="AP1919" s="22"/>
      <c r="AQ1919" s="22"/>
      <c r="AR1919" s="22"/>
      <c r="AS1919" s="22"/>
      <c r="AT1919" s="22"/>
      <c r="AU1919" s="22"/>
      <c r="AV1919" s="22"/>
      <c r="AW1919" s="22"/>
      <c r="AX1919" s="22"/>
      <c r="AY1919" s="22"/>
      <c r="AZ1919" s="22"/>
      <c r="BA1919" s="22"/>
      <c r="BB1919" s="22"/>
      <c r="BC1919" s="22"/>
    </row>
    <row r="1920" spans="1:55" s="23" customFormat="1" ht="25.5">
      <c r="A1920" s="7">
        <v>1838</v>
      </c>
      <c r="B1920" s="7">
        <v>88</v>
      </c>
      <c r="C1920" s="35">
        <v>44026</v>
      </c>
      <c r="D1920" s="36" t="s">
        <v>61</v>
      </c>
      <c r="E1920" s="37">
        <v>2608.84</v>
      </c>
      <c r="F1920" s="19" t="s">
        <v>50</v>
      </c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22"/>
      <c r="AH1920" s="22"/>
      <c r="AI1920" s="22"/>
      <c r="AJ1920" s="22"/>
      <c r="AK1920" s="22"/>
      <c r="AL1920" s="22"/>
      <c r="AM1920" s="22"/>
      <c r="AN1920" s="22"/>
      <c r="AO1920" s="22"/>
      <c r="AP1920" s="22"/>
      <c r="AQ1920" s="22"/>
      <c r="AR1920" s="22"/>
      <c r="AS1920" s="22"/>
      <c r="AT1920" s="22"/>
      <c r="AU1920" s="22"/>
      <c r="AV1920" s="22"/>
      <c r="AW1920" s="22"/>
      <c r="AX1920" s="22"/>
      <c r="AY1920" s="22"/>
      <c r="AZ1920" s="22"/>
      <c r="BA1920" s="22"/>
      <c r="BB1920" s="22"/>
      <c r="BC1920" s="22"/>
    </row>
    <row r="1921" spans="1:55" s="23" customFormat="1" ht="25.5">
      <c r="A1921" s="7">
        <v>1839</v>
      </c>
      <c r="B1921" s="7">
        <v>89</v>
      </c>
      <c r="C1921" s="35">
        <v>44026</v>
      </c>
      <c r="D1921" s="36" t="s">
        <v>62</v>
      </c>
      <c r="E1921" s="37">
        <v>3569.8</v>
      </c>
      <c r="F1921" s="19" t="s">
        <v>50</v>
      </c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22"/>
      <c r="AH1921" s="22"/>
      <c r="AI1921" s="22"/>
      <c r="AJ1921" s="22"/>
      <c r="AK1921" s="22"/>
      <c r="AL1921" s="22"/>
      <c r="AM1921" s="22"/>
      <c r="AN1921" s="22"/>
      <c r="AO1921" s="22"/>
      <c r="AP1921" s="22"/>
      <c r="AQ1921" s="22"/>
      <c r="AR1921" s="22"/>
      <c r="AS1921" s="22"/>
      <c r="AT1921" s="22"/>
      <c r="AU1921" s="22"/>
      <c r="AV1921" s="22"/>
      <c r="AW1921" s="22"/>
      <c r="AX1921" s="22"/>
      <c r="AY1921" s="22"/>
      <c r="AZ1921" s="22"/>
      <c r="BA1921" s="22"/>
      <c r="BB1921" s="22"/>
      <c r="BC1921" s="22"/>
    </row>
    <row r="1922" spans="1:55" s="23" customFormat="1" ht="25.5">
      <c r="A1922" s="7">
        <v>1840</v>
      </c>
      <c r="B1922" s="7">
        <v>90</v>
      </c>
      <c r="C1922" s="35">
        <v>44026</v>
      </c>
      <c r="D1922" s="36" t="s">
        <v>63</v>
      </c>
      <c r="E1922" s="37">
        <v>10911.41</v>
      </c>
      <c r="F1922" s="19" t="s">
        <v>50</v>
      </c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22"/>
      <c r="AH1922" s="22"/>
      <c r="AI1922" s="22"/>
      <c r="AJ1922" s="22"/>
      <c r="AK1922" s="22"/>
      <c r="AL1922" s="22"/>
      <c r="AM1922" s="22"/>
      <c r="AN1922" s="22"/>
      <c r="AO1922" s="22"/>
      <c r="AP1922" s="22"/>
      <c r="AQ1922" s="22"/>
      <c r="AR1922" s="22"/>
      <c r="AS1922" s="22"/>
      <c r="AT1922" s="22"/>
      <c r="AU1922" s="22"/>
      <c r="AV1922" s="22"/>
      <c r="AW1922" s="22"/>
      <c r="AX1922" s="22"/>
      <c r="AY1922" s="22"/>
      <c r="AZ1922" s="22"/>
      <c r="BA1922" s="22"/>
      <c r="BB1922" s="22"/>
      <c r="BC1922" s="22"/>
    </row>
    <row r="1923" spans="1:55" s="23" customFormat="1" ht="25.5">
      <c r="A1923" s="7">
        <v>1841</v>
      </c>
      <c r="B1923" s="7">
        <v>91</v>
      </c>
      <c r="C1923" s="35">
        <v>44026</v>
      </c>
      <c r="D1923" s="36" t="s">
        <v>367</v>
      </c>
      <c r="E1923" s="37">
        <v>31232.04</v>
      </c>
      <c r="F1923" s="19" t="s">
        <v>50</v>
      </c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22"/>
      <c r="AH1923" s="22"/>
      <c r="AI1923" s="22"/>
      <c r="AJ1923" s="22"/>
      <c r="AK1923" s="22"/>
      <c r="AL1923" s="22"/>
      <c r="AM1923" s="22"/>
      <c r="AN1923" s="22"/>
      <c r="AO1923" s="22"/>
      <c r="AP1923" s="22"/>
      <c r="AQ1923" s="22"/>
      <c r="AR1923" s="22"/>
      <c r="AS1923" s="22"/>
      <c r="AT1923" s="22"/>
      <c r="AU1923" s="22"/>
      <c r="AV1923" s="22"/>
      <c r="AW1923" s="22"/>
      <c r="AX1923" s="22"/>
      <c r="AY1923" s="22"/>
      <c r="AZ1923" s="22"/>
      <c r="BA1923" s="22"/>
      <c r="BB1923" s="22"/>
      <c r="BC1923" s="22"/>
    </row>
    <row r="1924" spans="1:55" s="23" customFormat="1" ht="25.5">
      <c r="A1924" s="7">
        <v>1842</v>
      </c>
      <c r="B1924" s="7">
        <v>92</v>
      </c>
      <c r="C1924" s="35">
        <v>44026</v>
      </c>
      <c r="D1924" s="36" t="s">
        <v>133</v>
      </c>
      <c r="E1924" s="37">
        <v>69769.51</v>
      </c>
      <c r="F1924" s="19" t="s">
        <v>50</v>
      </c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22"/>
      <c r="AH1924" s="22"/>
      <c r="AI1924" s="22"/>
      <c r="AJ1924" s="22"/>
      <c r="AK1924" s="22"/>
      <c r="AL1924" s="22"/>
      <c r="AM1924" s="22"/>
      <c r="AN1924" s="22"/>
      <c r="AO1924" s="22"/>
      <c r="AP1924" s="22"/>
      <c r="AQ1924" s="22"/>
      <c r="AR1924" s="22"/>
      <c r="AS1924" s="22"/>
      <c r="AT1924" s="22"/>
      <c r="AU1924" s="22"/>
      <c r="AV1924" s="22"/>
      <c r="AW1924" s="22"/>
      <c r="AX1924" s="22"/>
      <c r="AY1924" s="22"/>
      <c r="AZ1924" s="22"/>
      <c r="BA1924" s="22"/>
      <c r="BB1924" s="22"/>
      <c r="BC1924" s="22"/>
    </row>
    <row r="1925" spans="1:55" s="23" customFormat="1" ht="25.5">
      <c r="A1925" s="7">
        <v>1843</v>
      </c>
      <c r="B1925" s="7">
        <v>93</v>
      </c>
      <c r="C1925" s="35">
        <v>44026</v>
      </c>
      <c r="D1925" s="36" t="s">
        <v>169</v>
      </c>
      <c r="E1925" s="37">
        <v>13233.41</v>
      </c>
      <c r="F1925" s="19" t="s">
        <v>50</v>
      </c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22"/>
      <c r="AH1925" s="22"/>
      <c r="AI1925" s="22"/>
      <c r="AJ1925" s="22"/>
      <c r="AK1925" s="22"/>
      <c r="AL1925" s="22"/>
      <c r="AM1925" s="22"/>
      <c r="AN1925" s="22"/>
      <c r="AO1925" s="22"/>
      <c r="AP1925" s="22"/>
      <c r="AQ1925" s="22"/>
      <c r="AR1925" s="22"/>
      <c r="AS1925" s="22"/>
      <c r="AT1925" s="22"/>
      <c r="AU1925" s="22"/>
      <c r="AV1925" s="22"/>
      <c r="AW1925" s="22"/>
      <c r="AX1925" s="22"/>
      <c r="AY1925" s="22"/>
      <c r="AZ1925" s="22"/>
      <c r="BA1925" s="22"/>
      <c r="BB1925" s="22"/>
      <c r="BC1925" s="22"/>
    </row>
    <row r="1926" spans="1:55" s="23" customFormat="1" ht="28.5">
      <c r="A1926" s="7">
        <v>1844</v>
      </c>
      <c r="B1926" s="7">
        <v>94</v>
      </c>
      <c r="C1926" s="35">
        <v>44026</v>
      </c>
      <c r="D1926" s="36" t="s">
        <v>170</v>
      </c>
      <c r="E1926" s="37">
        <v>23450.12</v>
      </c>
      <c r="F1926" s="19" t="s">
        <v>50</v>
      </c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22"/>
      <c r="AH1926" s="22"/>
      <c r="AI1926" s="22"/>
      <c r="AJ1926" s="22"/>
      <c r="AK1926" s="22"/>
      <c r="AL1926" s="22"/>
      <c r="AM1926" s="22"/>
      <c r="AN1926" s="22"/>
      <c r="AO1926" s="22"/>
      <c r="AP1926" s="22"/>
      <c r="AQ1926" s="22"/>
      <c r="AR1926" s="22"/>
      <c r="AS1926" s="22"/>
      <c r="AT1926" s="22"/>
      <c r="AU1926" s="22"/>
      <c r="AV1926" s="22"/>
      <c r="AW1926" s="22"/>
      <c r="AX1926" s="22"/>
      <c r="AY1926" s="22"/>
      <c r="AZ1926" s="22"/>
      <c r="BA1926" s="22"/>
      <c r="BB1926" s="22"/>
      <c r="BC1926" s="22"/>
    </row>
    <row r="1927" spans="1:55" s="23" customFormat="1" ht="25.5">
      <c r="A1927" s="7">
        <v>1845</v>
      </c>
      <c r="B1927" s="7">
        <v>95</v>
      </c>
      <c r="C1927" s="35">
        <v>44026</v>
      </c>
      <c r="D1927" s="36" t="s">
        <v>159</v>
      </c>
      <c r="E1927" s="37">
        <v>8479.71</v>
      </c>
      <c r="F1927" s="19" t="s">
        <v>50</v>
      </c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22"/>
      <c r="AH1927" s="22"/>
      <c r="AI1927" s="22"/>
      <c r="AJ1927" s="22"/>
      <c r="AK1927" s="22"/>
      <c r="AL1927" s="22"/>
      <c r="AM1927" s="22"/>
      <c r="AN1927" s="22"/>
      <c r="AO1927" s="22"/>
      <c r="AP1927" s="22"/>
      <c r="AQ1927" s="22"/>
      <c r="AR1927" s="22"/>
      <c r="AS1927" s="22"/>
      <c r="AT1927" s="22"/>
      <c r="AU1927" s="22"/>
      <c r="AV1927" s="22"/>
      <c r="AW1927" s="22"/>
      <c r="AX1927" s="22"/>
      <c r="AY1927" s="22"/>
      <c r="AZ1927" s="22"/>
      <c r="BA1927" s="22"/>
      <c r="BB1927" s="22"/>
      <c r="BC1927" s="22"/>
    </row>
    <row r="1928" spans="1:55" s="23" customFormat="1" ht="25.5">
      <c r="A1928" s="7">
        <v>1846</v>
      </c>
      <c r="B1928" s="7">
        <v>96</v>
      </c>
      <c r="C1928" s="35">
        <v>44026</v>
      </c>
      <c r="D1928" s="36" t="s">
        <v>361</v>
      </c>
      <c r="E1928" s="37">
        <v>23927.71</v>
      </c>
      <c r="F1928" s="19" t="s">
        <v>50</v>
      </c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22"/>
      <c r="AH1928" s="22"/>
      <c r="AI1928" s="22"/>
      <c r="AJ1928" s="22"/>
      <c r="AK1928" s="22"/>
      <c r="AL1928" s="22"/>
      <c r="AM1928" s="22"/>
      <c r="AN1928" s="22"/>
      <c r="AO1928" s="22"/>
      <c r="AP1928" s="22"/>
      <c r="AQ1928" s="22"/>
      <c r="AR1928" s="22"/>
      <c r="AS1928" s="22"/>
      <c r="AT1928" s="22"/>
      <c r="AU1928" s="22"/>
      <c r="AV1928" s="22"/>
      <c r="AW1928" s="22"/>
      <c r="AX1928" s="22"/>
      <c r="AY1928" s="22"/>
      <c r="AZ1928" s="22"/>
      <c r="BA1928" s="22"/>
      <c r="BB1928" s="22"/>
      <c r="BC1928" s="22"/>
    </row>
    <row r="1929" spans="1:55" s="23" customFormat="1" ht="25.5">
      <c r="A1929" s="7">
        <v>1847</v>
      </c>
      <c r="B1929" s="7">
        <v>97</v>
      </c>
      <c r="C1929" s="35">
        <v>44026</v>
      </c>
      <c r="D1929" s="36" t="s">
        <v>95</v>
      </c>
      <c r="E1929" s="37">
        <v>10004.82</v>
      </c>
      <c r="F1929" s="19" t="s">
        <v>50</v>
      </c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22"/>
      <c r="AH1929" s="22"/>
      <c r="AI1929" s="22"/>
      <c r="AJ1929" s="22"/>
      <c r="AK1929" s="22"/>
      <c r="AL1929" s="22"/>
      <c r="AM1929" s="22"/>
      <c r="AN1929" s="22"/>
      <c r="AO1929" s="22"/>
      <c r="AP1929" s="22"/>
      <c r="AQ1929" s="22"/>
      <c r="AR1929" s="22"/>
      <c r="AS1929" s="22"/>
      <c r="AT1929" s="22"/>
      <c r="AU1929" s="22"/>
      <c r="AV1929" s="22"/>
      <c r="AW1929" s="22"/>
      <c r="AX1929" s="22"/>
      <c r="AY1929" s="22"/>
      <c r="AZ1929" s="22"/>
      <c r="BA1929" s="22"/>
      <c r="BB1929" s="22"/>
      <c r="BC1929" s="22"/>
    </row>
    <row r="1930" spans="1:55" s="23" customFormat="1" ht="25.5">
      <c r="A1930" s="7">
        <v>1848</v>
      </c>
      <c r="B1930" s="7">
        <v>98</v>
      </c>
      <c r="C1930" s="35">
        <v>44026</v>
      </c>
      <c r="D1930" s="36" t="s">
        <v>96</v>
      </c>
      <c r="E1930" s="37">
        <v>24703.59</v>
      </c>
      <c r="F1930" s="19" t="s">
        <v>50</v>
      </c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22"/>
      <c r="AH1930" s="22"/>
      <c r="AI1930" s="22"/>
      <c r="AJ1930" s="22"/>
      <c r="AK1930" s="22"/>
      <c r="AL1930" s="22"/>
      <c r="AM1930" s="22"/>
      <c r="AN1930" s="22"/>
      <c r="AO1930" s="22"/>
      <c r="AP1930" s="22"/>
      <c r="AQ1930" s="22"/>
      <c r="AR1930" s="22"/>
      <c r="AS1930" s="22"/>
      <c r="AT1930" s="22"/>
      <c r="AU1930" s="22"/>
      <c r="AV1930" s="22"/>
      <c r="AW1930" s="22"/>
      <c r="AX1930" s="22"/>
      <c r="AY1930" s="22"/>
      <c r="AZ1930" s="22"/>
      <c r="BA1930" s="22"/>
      <c r="BB1930" s="22"/>
      <c r="BC1930" s="22"/>
    </row>
    <row r="1931" spans="1:55" s="23" customFormat="1" ht="25.5">
      <c r="A1931" s="7">
        <v>1849</v>
      </c>
      <c r="B1931" s="7">
        <v>99</v>
      </c>
      <c r="C1931" s="35">
        <v>44026</v>
      </c>
      <c r="D1931" s="36" t="s">
        <v>97</v>
      </c>
      <c r="E1931" s="37">
        <v>8881.26</v>
      </c>
      <c r="F1931" s="19" t="s">
        <v>50</v>
      </c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22"/>
      <c r="AH1931" s="22"/>
      <c r="AI1931" s="22"/>
      <c r="AJ1931" s="22"/>
      <c r="AK1931" s="22"/>
      <c r="AL1931" s="22"/>
      <c r="AM1931" s="22"/>
      <c r="AN1931" s="22"/>
      <c r="AO1931" s="22"/>
      <c r="AP1931" s="22"/>
      <c r="AQ1931" s="22"/>
      <c r="AR1931" s="22"/>
      <c r="AS1931" s="22"/>
      <c r="AT1931" s="22"/>
      <c r="AU1931" s="22"/>
      <c r="AV1931" s="22"/>
      <c r="AW1931" s="22"/>
      <c r="AX1931" s="22"/>
      <c r="AY1931" s="22"/>
      <c r="AZ1931" s="22"/>
      <c r="BA1931" s="22"/>
      <c r="BB1931" s="22"/>
      <c r="BC1931" s="22"/>
    </row>
    <row r="1932" spans="1:55" s="23" customFormat="1" ht="25.5">
      <c r="A1932" s="7">
        <v>1850</v>
      </c>
      <c r="B1932" s="7">
        <v>100</v>
      </c>
      <c r="C1932" s="35">
        <v>44026</v>
      </c>
      <c r="D1932" s="36" t="s">
        <v>98</v>
      </c>
      <c r="E1932" s="37">
        <v>8951.98</v>
      </c>
      <c r="F1932" s="19" t="s">
        <v>50</v>
      </c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22"/>
      <c r="AH1932" s="22"/>
      <c r="AI1932" s="22"/>
      <c r="AJ1932" s="22"/>
      <c r="AK1932" s="22"/>
      <c r="AL1932" s="22"/>
      <c r="AM1932" s="22"/>
      <c r="AN1932" s="22"/>
      <c r="AO1932" s="22"/>
      <c r="AP1932" s="22"/>
      <c r="AQ1932" s="22"/>
      <c r="AR1932" s="22"/>
      <c r="AS1932" s="22"/>
      <c r="AT1932" s="22"/>
      <c r="AU1932" s="22"/>
      <c r="AV1932" s="22"/>
      <c r="AW1932" s="22"/>
      <c r="AX1932" s="22"/>
      <c r="AY1932" s="22"/>
      <c r="AZ1932" s="22"/>
      <c r="BA1932" s="22"/>
      <c r="BB1932" s="22"/>
      <c r="BC1932" s="22"/>
    </row>
    <row r="1933" spans="1:55" s="23" customFormat="1" ht="25.5">
      <c r="A1933" s="7">
        <v>1851</v>
      </c>
      <c r="B1933" s="7">
        <v>101</v>
      </c>
      <c r="C1933" s="35">
        <v>44026</v>
      </c>
      <c r="D1933" s="36" t="s">
        <v>60</v>
      </c>
      <c r="E1933" s="37">
        <v>4338.74</v>
      </c>
      <c r="F1933" s="19" t="s">
        <v>50</v>
      </c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22"/>
      <c r="AH1933" s="22"/>
      <c r="AI1933" s="22"/>
      <c r="AJ1933" s="22"/>
      <c r="AK1933" s="22"/>
      <c r="AL1933" s="22"/>
      <c r="AM1933" s="22"/>
      <c r="AN1933" s="22"/>
      <c r="AO1933" s="22"/>
      <c r="AP1933" s="22"/>
      <c r="AQ1933" s="22"/>
      <c r="AR1933" s="22"/>
      <c r="AS1933" s="22"/>
      <c r="AT1933" s="22"/>
      <c r="AU1933" s="22"/>
      <c r="AV1933" s="22"/>
      <c r="AW1933" s="22"/>
      <c r="AX1933" s="22"/>
      <c r="AY1933" s="22"/>
      <c r="AZ1933" s="22"/>
      <c r="BA1933" s="22"/>
      <c r="BB1933" s="22"/>
      <c r="BC1933" s="22"/>
    </row>
    <row r="1934" spans="1:55" s="23" customFormat="1" ht="25.5">
      <c r="A1934" s="7">
        <v>1852</v>
      </c>
      <c r="B1934" s="7">
        <v>102</v>
      </c>
      <c r="C1934" s="35">
        <v>44026</v>
      </c>
      <c r="D1934" s="36" t="s">
        <v>336</v>
      </c>
      <c r="E1934" s="37">
        <v>4201.86</v>
      </c>
      <c r="F1934" s="19" t="s">
        <v>50</v>
      </c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22"/>
      <c r="AH1934" s="22"/>
      <c r="AI1934" s="22"/>
      <c r="AJ1934" s="22"/>
      <c r="AK1934" s="22"/>
      <c r="AL1934" s="22"/>
      <c r="AM1934" s="22"/>
      <c r="AN1934" s="22"/>
      <c r="AO1934" s="22"/>
      <c r="AP1934" s="22"/>
      <c r="AQ1934" s="22"/>
      <c r="AR1934" s="22"/>
      <c r="AS1934" s="22"/>
      <c r="AT1934" s="22"/>
      <c r="AU1934" s="22"/>
      <c r="AV1934" s="22"/>
      <c r="AW1934" s="22"/>
      <c r="AX1934" s="22"/>
      <c r="AY1934" s="22"/>
      <c r="AZ1934" s="22"/>
      <c r="BA1934" s="22"/>
      <c r="BB1934" s="22"/>
      <c r="BC1934" s="22"/>
    </row>
    <row r="1935" spans="1:55" s="23" customFormat="1" ht="25.5">
      <c r="A1935" s="7">
        <v>1853</v>
      </c>
      <c r="B1935" s="7">
        <v>103</v>
      </c>
      <c r="C1935" s="35">
        <v>44026</v>
      </c>
      <c r="D1935" s="36" t="s">
        <v>196</v>
      </c>
      <c r="E1935" s="37">
        <v>50573.71</v>
      </c>
      <c r="F1935" s="19" t="s">
        <v>50</v>
      </c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22"/>
      <c r="AH1935" s="22"/>
      <c r="AI1935" s="22"/>
      <c r="AJ1935" s="22"/>
      <c r="AK1935" s="22"/>
      <c r="AL1935" s="22"/>
      <c r="AM1935" s="22"/>
      <c r="AN1935" s="22"/>
      <c r="AO1935" s="22"/>
      <c r="AP1935" s="22"/>
      <c r="AQ1935" s="22"/>
      <c r="AR1935" s="22"/>
      <c r="AS1935" s="22"/>
      <c r="AT1935" s="22"/>
      <c r="AU1935" s="22"/>
      <c r="AV1935" s="22"/>
      <c r="AW1935" s="22"/>
      <c r="AX1935" s="22"/>
      <c r="AY1935" s="22"/>
      <c r="AZ1935" s="22"/>
      <c r="BA1935" s="22"/>
      <c r="BB1935" s="22"/>
      <c r="BC1935" s="22"/>
    </row>
    <row r="1936" spans="1:55" s="23" customFormat="1" ht="25.5">
      <c r="A1936" s="7">
        <v>1854</v>
      </c>
      <c r="B1936" s="7">
        <v>104</v>
      </c>
      <c r="C1936" s="35">
        <v>44026</v>
      </c>
      <c r="D1936" s="36" t="s">
        <v>274</v>
      </c>
      <c r="E1936" s="37">
        <v>15637.18</v>
      </c>
      <c r="F1936" s="19" t="s">
        <v>50</v>
      </c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22"/>
      <c r="AH1936" s="22"/>
      <c r="AI1936" s="22"/>
      <c r="AJ1936" s="22"/>
      <c r="AK1936" s="22"/>
      <c r="AL1936" s="22"/>
      <c r="AM1936" s="22"/>
      <c r="AN1936" s="22"/>
      <c r="AO1936" s="22"/>
      <c r="AP1936" s="22"/>
      <c r="AQ1936" s="22"/>
      <c r="AR1936" s="22"/>
      <c r="AS1936" s="22"/>
      <c r="AT1936" s="22"/>
      <c r="AU1936" s="22"/>
      <c r="AV1936" s="22"/>
      <c r="AW1936" s="22"/>
      <c r="AX1936" s="22"/>
      <c r="AY1936" s="22"/>
      <c r="AZ1936" s="22"/>
      <c r="BA1936" s="22"/>
      <c r="BB1936" s="22"/>
      <c r="BC1936" s="22"/>
    </row>
    <row r="1937" spans="1:55" s="23" customFormat="1" ht="15.75">
      <c r="A1937" s="44" t="s">
        <v>425</v>
      </c>
      <c r="B1937" s="45"/>
      <c r="C1937" s="46"/>
      <c r="D1937" s="27">
        <f>SUM(E1892:E1916)</f>
        <v>13752004.530000001</v>
      </c>
      <c r="E1937" s="27">
        <f>SUM(E1917:E1936)</f>
        <v>890205.1399999999</v>
      </c>
      <c r="F1937" s="27">
        <v>0</v>
      </c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22"/>
      <c r="AH1937" s="22"/>
      <c r="AI1937" s="22"/>
      <c r="AJ1937" s="22"/>
      <c r="AK1937" s="22"/>
      <c r="AL1937" s="22"/>
      <c r="AM1937" s="22"/>
      <c r="AN1937" s="22"/>
      <c r="AO1937" s="22"/>
      <c r="AP1937" s="22"/>
      <c r="AQ1937" s="22"/>
      <c r="AR1937" s="22"/>
      <c r="AS1937" s="22"/>
      <c r="AT1937" s="22"/>
      <c r="AU1937" s="22"/>
      <c r="AV1937" s="22"/>
      <c r="AW1937" s="22"/>
      <c r="AX1937" s="22"/>
      <c r="AY1937" s="22"/>
      <c r="AZ1937" s="22"/>
      <c r="BA1937" s="22"/>
      <c r="BB1937" s="22"/>
      <c r="BC1937" s="22"/>
    </row>
    <row r="1938" spans="1:55" s="23" customFormat="1" ht="15.75">
      <c r="A1938" s="7">
        <v>1855</v>
      </c>
      <c r="B1938" s="7">
        <v>105</v>
      </c>
      <c r="C1938" s="35">
        <v>44027</v>
      </c>
      <c r="D1938" s="36" t="s">
        <v>19</v>
      </c>
      <c r="E1938" s="37">
        <v>440000</v>
      </c>
      <c r="F1938" s="19" t="s">
        <v>9</v>
      </c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22"/>
      <c r="AH1938" s="22"/>
      <c r="AI1938" s="22"/>
      <c r="AJ1938" s="22"/>
      <c r="AK1938" s="22"/>
      <c r="AL1938" s="22"/>
      <c r="AM1938" s="22"/>
      <c r="AN1938" s="22"/>
      <c r="AO1938" s="22"/>
      <c r="AP1938" s="22"/>
      <c r="AQ1938" s="22"/>
      <c r="AR1938" s="22"/>
      <c r="AS1938" s="22"/>
      <c r="AT1938" s="22"/>
      <c r="AU1938" s="22"/>
      <c r="AV1938" s="22"/>
      <c r="AW1938" s="22"/>
      <c r="AX1938" s="22"/>
      <c r="AY1938" s="22"/>
      <c r="AZ1938" s="22"/>
      <c r="BA1938" s="22"/>
      <c r="BB1938" s="22"/>
      <c r="BC1938" s="22"/>
    </row>
    <row r="1939" spans="1:55" s="23" customFormat="1" ht="25.5">
      <c r="A1939" s="7">
        <v>1856</v>
      </c>
      <c r="B1939" s="7">
        <v>106</v>
      </c>
      <c r="C1939" s="35">
        <v>44027</v>
      </c>
      <c r="D1939" s="36" t="s">
        <v>45</v>
      </c>
      <c r="E1939" s="37">
        <v>1113528.72</v>
      </c>
      <c r="F1939" s="19" t="s">
        <v>47</v>
      </c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22"/>
      <c r="AH1939" s="22"/>
      <c r="AI1939" s="22"/>
      <c r="AJ1939" s="22"/>
      <c r="AK1939" s="22"/>
      <c r="AL1939" s="22"/>
      <c r="AM1939" s="22"/>
      <c r="AN1939" s="22"/>
      <c r="AO1939" s="22"/>
      <c r="AP1939" s="22"/>
      <c r="AQ1939" s="22"/>
      <c r="AR1939" s="22"/>
      <c r="AS1939" s="22"/>
      <c r="AT1939" s="22"/>
      <c r="AU1939" s="22"/>
      <c r="AV1939" s="22"/>
      <c r="AW1939" s="22"/>
      <c r="AX1939" s="22"/>
      <c r="AY1939" s="22"/>
      <c r="AZ1939" s="22"/>
      <c r="BA1939" s="22"/>
      <c r="BB1939" s="22"/>
      <c r="BC1939" s="22"/>
    </row>
    <row r="1940" spans="1:55" s="23" customFormat="1" ht="25.5">
      <c r="A1940" s="7">
        <v>1857</v>
      </c>
      <c r="B1940" s="7">
        <v>107</v>
      </c>
      <c r="C1940" s="35">
        <v>44027</v>
      </c>
      <c r="D1940" s="36" t="s">
        <v>301</v>
      </c>
      <c r="E1940" s="37">
        <v>249874.71</v>
      </c>
      <c r="F1940" s="19" t="s">
        <v>47</v>
      </c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22"/>
      <c r="AH1940" s="22"/>
      <c r="AI1940" s="22"/>
      <c r="AJ1940" s="22"/>
      <c r="AK1940" s="22"/>
      <c r="AL1940" s="22"/>
      <c r="AM1940" s="22"/>
      <c r="AN1940" s="22"/>
      <c r="AO1940" s="22"/>
      <c r="AP1940" s="22"/>
      <c r="AQ1940" s="22"/>
      <c r="AR1940" s="22"/>
      <c r="AS1940" s="22"/>
      <c r="AT1940" s="22"/>
      <c r="AU1940" s="22"/>
      <c r="AV1940" s="22"/>
      <c r="AW1940" s="22"/>
      <c r="AX1940" s="22"/>
      <c r="AY1940" s="22"/>
      <c r="AZ1940" s="22"/>
      <c r="BA1940" s="22"/>
      <c r="BB1940" s="22"/>
      <c r="BC1940" s="22"/>
    </row>
    <row r="1941" spans="1:55" s="23" customFormat="1" ht="25.5">
      <c r="A1941" s="7">
        <v>1858</v>
      </c>
      <c r="B1941" s="7">
        <v>108</v>
      </c>
      <c r="C1941" s="35">
        <v>44027</v>
      </c>
      <c r="D1941" s="36" t="s">
        <v>301</v>
      </c>
      <c r="E1941" s="37">
        <v>147461.63</v>
      </c>
      <c r="F1941" s="19" t="s">
        <v>47</v>
      </c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22"/>
      <c r="AH1941" s="22"/>
      <c r="AI1941" s="22"/>
      <c r="AJ1941" s="22"/>
      <c r="AK1941" s="22"/>
      <c r="AL1941" s="22"/>
      <c r="AM1941" s="22"/>
      <c r="AN1941" s="22"/>
      <c r="AO1941" s="22"/>
      <c r="AP1941" s="22"/>
      <c r="AQ1941" s="22"/>
      <c r="AR1941" s="22"/>
      <c r="AS1941" s="22"/>
      <c r="AT1941" s="22"/>
      <c r="AU1941" s="22"/>
      <c r="AV1941" s="22"/>
      <c r="AW1941" s="22"/>
      <c r="AX1941" s="22"/>
      <c r="AY1941" s="22"/>
      <c r="AZ1941" s="22"/>
      <c r="BA1941" s="22"/>
      <c r="BB1941" s="22"/>
      <c r="BC1941" s="22"/>
    </row>
    <row r="1942" spans="1:55" s="23" customFormat="1" ht="28.5">
      <c r="A1942" s="7">
        <v>1859</v>
      </c>
      <c r="B1942" s="7">
        <v>109</v>
      </c>
      <c r="C1942" s="35">
        <v>44027</v>
      </c>
      <c r="D1942" s="37" t="s">
        <v>35</v>
      </c>
      <c r="E1942" s="37">
        <v>132704.92</v>
      </c>
      <c r="F1942" s="19" t="s">
        <v>47</v>
      </c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22"/>
      <c r="AH1942" s="22"/>
      <c r="AI1942" s="22"/>
      <c r="AJ1942" s="22"/>
      <c r="AK1942" s="22"/>
      <c r="AL1942" s="22"/>
      <c r="AM1942" s="22"/>
      <c r="AN1942" s="22"/>
      <c r="AO1942" s="22"/>
      <c r="AP1942" s="22"/>
      <c r="AQ1942" s="22"/>
      <c r="AR1942" s="22"/>
      <c r="AS1942" s="22"/>
      <c r="AT1942" s="22"/>
      <c r="AU1942" s="22"/>
      <c r="AV1942" s="22"/>
      <c r="AW1942" s="22"/>
      <c r="AX1942" s="22"/>
      <c r="AY1942" s="22"/>
      <c r="AZ1942" s="22"/>
      <c r="BA1942" s="22"/>
      <c r="BB1942" s="22"/>
      <c r="BC1942" s="22"/>
    </row>
    <row r="1943" spans="1:55" s="23" customFormat="1" ht="25.5">
      <c r="A1943" s="7">
        <v>1860</v>
      </c>
      <c r="B1943" s="7">
        <v>110</v>
      </c>
      <c r="C1943" s="35">
        <v>44027</v>
      </c>
      <c r="D1943" s="36" t="s">
        <v>123</v>
      </c>
      <c r="E1943" s="37">
        <v>48098.31</v>
      </c>
      <c r="F1943" s="19" t="s">
        <v>47</v>
      </c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22"/>
      <c r="AH1943" s="22"/>
      <c r="AI1943" s="22"/>
      <c r="AJ1943" s="22"/>
      <c r="AK1943" s="22"/>
      <c r="AL1943" s="22"/>
      <c r="AM1943" s="22"/>
      <c r="AN1943" s="22"/>
      <c r="AO1943" s="22"/>
      <c r="AP1943" s="22"/>
      <c r="AQ1943" s="22"/>
      <c r="AR1943" s="22"/>
      <c r="AS1943" s="22"/>
      <c r="AT1943" s="22"/>
      <c r="AU1943" s="22"/>
      <c r="AV1943" s="22"/>
      <c r="AW1943" s="22"/>
      <c r="AX1943" s="22"/>
      <c r="AY1943" s="22"/>
      <c r="AZ1943" s="22"/>
      <c r="BA1943" s="22"/>
      <c r="BB1943" s="22"/>
      <c r="BC1943" s="22"/>
    </row>
    <row r="1944" spans="1:55" s="23" customFormat="1" ht="25.5">
      <c r="A1944" s="7">
        <v>1861</v>
      </c>
      <c r="B1944" s="7">
        <v>111</v>
      </c>
      <c r="C1944" s="35">
        <v>44027</v>
      </c>
      <c r="D1944" s="36" t="s">
        <v>44</v>
      </c>
      <c r="E1944" s="37">
        <v>41536</v>
      </c>
      <c r="F1944" s="19" t="s">
        <v>47</v>
      </c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22"/>
      <c r="AH1944" s="22"/>
      <c r="AI1944" s="22"/>
      <c r="AJ1944" s="22"/>
      <c r="AK1944" s="22"/>
      <c r="AL1944" s="22"/>
      <c r="AM1944" s="22"/>
      <c r="AN1944" s="22"/>
      <c r="AO1944" s="22"/>
      <c r="AP1944" s="22"/>
      <c r="AQ1944" s="22"/>
      <c r="AR1944" s="22"/>
      <c r="AS1944" s="22"/>
      <c r="AT1944" s="22"/>
      <c r="AU1944" s="22"/>
      <c r="AV1944" s="22"/>
      <c r="AW1944" s="22"/>
      <c r="AX1944" s="22"/>
      <c r="AY1944" s="22"/>
      <c r="AZ1944" s="22"/>
      <c r="BA1944" s="22"/>
      <c r="BB1944" s="22"/>
      <c r="BC1944" s="22"/>
    </row>
    <row r="1945" spans="1:55" s="23" customFormat="1" ht="25.5">
      <c r="A1945" s="7">
        <v>1862</v>
      </c>
      <c r="B1945" s="7">
        <v>112</v>
      </c>
      <c r="C1945" s="35">
        <v>44027</v>
      </c>
      <c r="D1945" s="36" t="s">
        <v>45</v>
      </c>
      <c r="E1945" s="37">
        <v>205265.92</v>
      </c>
      <c r="F1945" s="19" t="s">
        <v>50</v>
      </c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22"/>
      <c r="AH1945" s="22"/>
      <c r="AI1945" s="22"/>
      <c r="AJ1945" s="22"/>
      <c r="AK1945" s="22"/>
      <c r="AL1945" s="22"/>
      <c r="AM1945" s="22"/>
      <c r="AN1945" s="22"/>
      <c r="AO1945" s="22"/>
      <c r="AP1945" s="22"/>
      <c r="AQ1945" s="22"/>
      <c r="AR1945" s="22"/>
      <c r="AS1945" s="22"/>
      <c r="AT1945" s="22"/>
      <c r="AU1945" s="22"/>
      <c r="AV1945" s="22"/>
      <c r="AW1945" s="22"/>
      <c r="AX1945" s="22"/>
      <c r="AY1945" s="22"/>
      <c r="AZ1945" s="22"/>
      <c r="BA1945" s="22"/>
      <c r="BB1945" s="22"/>
      <c r="BC1945" s="22"/>
    </row>
    <row r="1946" spans="1:55" s="23" customFormat="1" ht="25.5">
      <c r="A1946" s="7">
        <v>1863</v>
      </c>
      <c r="B1946" s="7">
        <v>113</v>
      </c>
      <c r="C1946" s="35">
        <v>44027</v>
      </c>
      <c r="D1946" s="36" t="s">
        <v>301</v>
      </c>
      <c r="E1946" s="37">
        <v>73770.08</v>
      </c>
      <c r="F1946" s="19" t="s">
        <v>50</v>
      </c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22"/>
      <c r="AH1946" s="22"/>
      <c r="AI1946" s="22"/>
      <c r="AJ1946" s="22"/>
      <c r="AK1946" s="22"/>
      <c r="AL1946" s="22"/>
      <c r="AM1946" s="22"/>
      <c r="AN1946" s="22"/>
      <c r="AO1946" s="22"/>
      <c r="AP1946" s="22"/>
      <c r="AQ1946" s="22"/>
      <c r="AR1946" s="22"/>
      <c r="AS1946" s="22"/>
      <c r="AT1946" s="22"/>
      <c r="AU1946" s="22"/>
      <c r="AV1946" s="22"/>
      <c r="AW1946" s="22"/>
      <c r="AX1946" s="22"/>
      <c r="AY1946" s="22"/>
      <c r="AZ1946" s="22"/>
      <c r="BA1946" s="22"/>
      <c r="BB1946" s="22"/>
      <c r="BC1946" s="22"/>
    </row>
    <row r="1947" spans="1:55" s="23" customFormat="1" ht="28.5">
      <c r="A1947" s="7">
        <v>1864</v>
      </c>
      <c r="B1947" s="7">
        <v>114</v>
      </c>
      <c r="C1947" s="35">
        <v>44027</v>
      </c>
      <c r="D1947" s="36" t="s">
        <v>35</v>
      </c>
      <c r="E1947" s="37">
        <v>33176.22</v>
      </c>
      <c r="F1947" s="19" t="s">
        <v>50</v>
      </c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22"/>
      <c r="AH1947" s="22"/>
      <c r="AI1947" s="22"/>
      <c r="AJ1947" s="22"/>
      <c r="AK1947" s="22"/>
      <c r="AL1947" s="22"/>
      <c r="AM1947" s="22"/>
      <c r="AN1947" s="22"/>
      <c r="AO1947" s="22"/>
      <c r="AP1947" s="22"/>
      <c r="AQ1947" s="22"/>
      <c r="AR1947" s="22"/>
      <c r="AS1947" s="22"/>
      <c r="AT1947" s="22"/>
      <c r="AU1947" s="22"/>
      <c r="AV1947" s="22"/>
      <c r="AW1947" s="22"/>
      <c r="AX1947" s="22"/>
      <c r="AY1947" s="22"/>
      <c r="AZ1947" s="22"/>
      <c r="BA1947" s="22"/>
      <c r="BB1947" s="22"/>
      <c r="BC1947" s="22"/>
    </row>
    <row r="1948" spans="1:55" s="23" customFormat="1" ht="25.5">
      <c r="A1948" s="7">
        <v>1865</v>
      </c>
      <c r="B1948" s="7">
        <v>115</v>
      </c>
      <c r="C1948" s="35">
        <v>44027</v>
      </c>
      <c r="D1948" s="36" t="s">
        <v>123</v>
      </c>
      <c r="E1948" s="37">
        <v>8487.94</v>
      </c>
      <c r="F1948" s="19" t="s">
        <v>50</v>
      </c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22"/>
      <c r="AH1948" s="22"/>
      <c r="AI1948" s="22"/>
      <c r="AJ1948" s="22"/>
      <c r="AK1948" s="22"/>
      <c r="AL1948" s="22"/>
      <c r="AM1948" s="22"/>
      <c r="AN1948" s="22"/>
      <c r="AO1948" s="22"/>
      <c r="AP1948" s="22"/>
      <c r="AQ1948" s="22"/>
      <c r="AR1948" s="22"/>
      <c r="AS1948" s="22"/>
      <c r="AT1948" s="22"/>
      <c r="AU1948" s="22"/>
      <c r="AV1948" s="22"/>
      <c r="AW1948" s="22"/>
      <c r="AX1948" s="22"/>
      <c r="AY1948" s="22"/>
      <c r="AZ1948" s="22"/>
      <c r="BA1948" s="22"/>
      <c r="BB1948" s="22"/>
      <c r="BC1948" s="22"/>
    </row>
    <row r="1949" spans="1:55" s="23" customFormat="1" ht="25.5">
      <c r="A1949" s="7">
        <v>1866</v>
      </c>
      <c r="B1949" s="7">
        <v>116</v>
      </c>
      <c r="C1949" s="35">
        <v>44027</v>
      </c>
      <c r="D1949" s="36" t="s">
        <v>44</v>
      </c>
      <c r="E1949" s="37">
        <v>10384</v>
      </c>
      <c r="F1949" s="19" t="s">
        <v>50</v>
      </c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22"/>
      <c r="AH1949" s="22"/>
      <c r="AI1949" s="22"/>
      <c r="AJ1949" s="22"/>
      <c r="AK1949" s="22"/>
      <c r="AL1949" s="22"/>
      <c r="AM1949" s="22"/>
      <c r="AN1949" s="22"/>
      <c r="AO1949" s="22"/>
      <c r="AP1949" s="22"/>
      <c r="AQ1949" s="22"/>
      <c r="AR1949" s="22"/>
      <c r="AS1949" s="22"/>
      <c r="AT1949" s="22"/>
      <c r="AU1949" s="22"/>
      <c r="AV1949" s="22"/>
      <c r="AW1949" s="22"/>
      <c r="AX1949" s="22"/>
      <c r="AY1949" s="22"/>
      <c r="AZ1949" s="22"/>
      <c r="BA1949" s="22"/>
      <c r="BB1949" s="22"/>
      <c r="BC1949" s="22"/>
    </row>
    <row r="1950" spans="1:55" s="23" customFormat="1" ht="15.75">
      <c r="A1950" s="41" t="s">
        <v>427</v>
      </c>
      <c r="B1950" s="42"/>
      <c r="C1950" s="43"/>
      <c r="D1950" s="25">
        <f>SUM(E1938:E1944)</f>
        <v>2173204.29</v>
      </c>
      <c r="E1950" s="25">
        <f>SUM(E1945:E1949)</f>
        <v>331084.16</v>
      </c>
      <c r="F1950" s="25">
        <v>0</v>
      </c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22"/>
      <c r="AH1950" s="22"/>
      <c r="AI1950" s="22"/>
      <c r="AJ1950" s="22"/>
      <c r="AK1950" s="22"/>
      <c r="AL1950" s="22"/>
      <c r="AM1950" s="22"/>
      <c r="AN1950" s="22"/>
      <c r="AO1950" s="22"/>
      <c r="AP1950" s="22"/>
      <c r="AQ1950" s="22"/>
      <c r="AR1950" s="22"/>
      <c r="AS1950" s="22"/>
      <c r="AT1950" s="22"/>
      <c r="AU1950" s="22"/>
      <c r="AV1950" s="22"/>
      <c r="AW1950" s="22"/>
      <c r="AX1950" s="22"/>
      <c r="AY1950" s="22"/>
      <c r="AZ1950" s="22"/>
      <c r="BA1950" s="22"/>
      <c r="BB1950" s="22"/>
      <c r="BC1950" s="22"/>
    </row>
    <row r="1951" spans="1:55" s="23" customFormat="1" ht="15.75">
      <c r="A1951" s="7">
        <v>1867</v>
      </c>
      <c r="B1951" s="7">
        <v>117</v>
      </c>
      <c r="C1951" s="35">
        <v>44029</v>
      </c>
      <c r="D1951" s="36" t="s">
        <v>429</v>
      </c>
      <c r="E1951" s="37">
        <v>1349793.88</v>
      </c>
      <c r="F1951" s="19" t="s">
        <v>9</v>
      </c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22"/>
      <c r="AH1951" s="22"/>
      <c r="AI1951" s="22"/>
      <c r="AJ1951" s="22"/>
      <c r="AK1951" s="22"/>
      <c r="AL1951" s="22"/>
      <c r="AM1951" s="22"/>
      <c r="AN1951" s="22"/>
      <c r="AO1951" s="22"/>
      <c r="AP1951" s="22"/>
      <c r="AQ1951" s="22"/>
      <c r="AR1951" s="22"/>
      <c r="AS1951" s="22"/>
      <c r="AT1951" s="22"/>
      <c r="AU1951" s="22"/>
      <c r="AV1951" s="22"/>
      <c r="AW1951" s="22"/>
      <c r="AX1951" s="22"/>
      <c r="AY1951" s="22"/>
      <c r="AZ1951" s="22"/>
      <c r="BA1951" s="22"/>
      <c r="BB1951" s="22"/>
      <c r="BC1951" s="22"/>
    </row>
    <row r="1952" spans="1:55" s="23" customFormat="1" ht="28.5">
      <c r="A1952" s="7">
        <v>1868</v>
      </c>
      <c r="B1952" s="7">
        <v>118</v>
      </c>
      <c r="C1952" s="35">
        <v>44029</v>
      </c>
      <c r="D1952" s="36" t="s">
        <v>430</v>
      </c>
      <c r="E1952" s="37">
        <v>483398.69</v>
      </c>
      <c r="F1952" s="19" t="s">
        <v>9</v>
      </c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22"/>
      <c r="AH1952" s="22"/>
      <c r="AI1952" s="22"/>
      <c r="AJ1952" s="22"/>
      <c r="AK1952" s="22"/>
      <c r="AL1952" s="22"/>
      <c r="AM1952" s="22"/>
      <c r="AN1952" s="22"/>
      <c r="AO1952" s="22"/>
      <c r="AP1952" s="22"/>
      <c r="AQ1952" s="22"/>
      <c r="AR1952" s="22"/>
      <c r="AS1952" s="22"/>
      <c r="AT1952" s="22"/>
      <c r="AU1952" s="22"/>
      <c r="AV1952" s="22"/>
      <c r="AW1952" s="22"/>
      <c r="AX1952" s="22"/>
      <c r="AY1952" s="22"/>
      <c r="AZ1952" s="22"/>
      <c r="BA1952" s="22"/>
      <c r="BB1952" s="22"/>
      <c r="BC1952" s="22"/>
    </row>
    <row r="1953" spans="1:55" s="23" customFormat="1" ht="15.75">
      <c r="A1953" s="7">
        <v>1869</v>
      </c>
      <c r="B1953" s="7">
        <v>119</v>
      </c>
      <c r="C1953" s="35">
        <v>44029</v>
      </c>
      <c r="D1953" s="36" t="s">
        <v>431</v>
      </c>
      <c r="E1953" s="37">
        <v>190936</v>
      </c>
      <c r="F1953" s="19" t="s">
        <v>9</v>
      </c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22"/>
      <c r="AH1953" s="22"/>
      <c r="AI1953" s="22"/>
      <c r="AJ1953" s="22"/>
      <c r="AK1953" s="22"/>
      <c r="AL1953" s="22"/>
      <c r="AM1953" s="22"/>
      <c r="AN1953" s="22"/>
      <c r="AO1953" s="22"/>
      <c r="AP1953" s="22"/>
      <c r="AQ1953" s="22"/>
      <c r="AR1953" s="22"/>
      <c r="AS1953" s="22"/>
      <c r="AT1953" s="22"/>
      <c r="AU1953" s="22"/>
      <c r="AV1953" s="22"/>
      <c r="AW1953" s="22"/>
      <c r="AX1953" s="22"/>
      <c r="AY1953" s="22"/>
      <c r="AZ1953" s="22"/>
      <c r="BA1953" s="22"/>
      <c r="BB1953" s="22"/>
      <c r="BC1953" s="22"/>
    </row>
    <row r="1954" spans="1:55" s="23" customFormat="1" ht="15.75">
      <c r="A1954" s="7">
        <v>1870</v>
      </c>
      <c r="B1954" s="7">
        <v>120</v>
      </c>
      <c r="C1954" s="35">
        <v>44029</v>
      </c>
      <c r="D1954" s="36" t="s">
        <v>121</v>
      </c>
      <c r="E1954" s="37">
        <v>397230.8</v>
      </c>
      <c r="F1954" s="19" t="s">
        <v>9</v>
      </c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22"/>
      <c r="AH1954" s="22"/>
      <c r="AI1954" s="22"/>
      <c r="AJ1954" s="22"/>
      <c r="AK1954" s="22"/>
      <c r="AL1954" s="22"/>
      <c r="AM1954" s="22"/>
      <c r="AN1954" s="22"/>
      <c r="AO1954" s="22"/>
      <c r="AP1954" s="22"/>
      <c r="AQ1954" s="22"/>
      <c r="AR1954" s="22"/>
      <c r="AS1954" s="22"/>
      <c r="AT1954" s="22"/>
      <c r="AU1954" s="22"/>
      <c r="AV1954" s="22"/>
      <c r="AW1954" s="22"/>
      <c r="AX1954" s="22"/>
      <c r="AY1954" s="22"/>
      <c r="AZ1954" s="22"/>
      <c r="BA1954" s="22"/>
      <c r="BB1954" s="22"/>
      <c r="BC1954" s="22"/>
    </row>
    <row r="1955" spans="1:55" s="23" customFormat="1" ht="15.75">
      <c r="A1955" s="7">
        <v>1871</v>
      </c>
      <c r="B1955" s="7">
        <v>121</v>
      </c>
      <c r="C1955" s="35">
        <v>44029</v>
      </c>
      <c r="D1955" s="36" t="s">
        <v>432</v>
      </c>
      <c r="E1955" s="37">
        <v>647611.32</v>
      </c>
      <c r="F1955" s="19" t="s">
        <v>9</v>
      </c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22"/>
      <c r="AH1955" s="22"/>
      <c r="AI1955" s="22"/>
      <c r="AJ1955" s="22"/>
      <c r="AK1955" s="22"/>
      <c r="AL1955" s="22"/>
      <c r="AM1955" s="22"/>
      <c r="AN1955" s="22"/>
      <c r="AO1955" s="22"/>
      <c r="AP1955" s="22"/>
      <c r="AQ1955" s="22"/>
      <c r="AR1955" s="22"/>
      <c r="AS1955" s="22"/>
      <c r="AT1955" s="22"/>
      <c r="AU1955" s="22"/>
      <c r="AV1955" s="22"/>
      <c r="AW1955" s="22"/>
      <c r="AX1955" s="22"/>
      <c r="AY1955" s="22"/>
      <c r="AZ1955" s="22"/>
      <c r="BA1955" s="22"/>
      <c r="BB1955" s="22"/>
      <c r="BC1955" s="22"/>
    </row>
    <row r="1956" spans="1:55" s="23" customFormat="1" ht="15.75">
      <c r="A1956" s="7">
        <v>1872</v>
      </c>
      <c r="B1956" s="7">
        <v>122</v>
      </c>
      <c r="C1956" s="35">
        <v>44029</v>
      </c>
      <c r="D1956" s="36" t="s">
        <v>66</v>
      </c>
      <c r="E1956" s="37">
        <v>328021.75</v>
      </c>
      <c r="F1956" s="19" t="s">
        <v>9</v>
      </c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22"/>
      <c r="AH1956" s="22"/>
      <c r="AI1956" s="22"/>
      <c r="AJ1956" s="22"/>
      <c r="AK1956" s="22"/>
      <c r="AL1956" s="22"/>
      <c r="AM1956" s="22"/>
      <c r="AN1956" s="22"/>
      <c r="AO1956" s="22"/>
      <c r="AP1956" s="22"/>
      <c r="AQ1956" s="22"/>
      <c r="AR1956" s="22"/>
      <c r="AS1956" s="22"/>
      <c r="AT1956" s="22"/>
      <c r="AU1956" s="22"/>
      <c r="AV1956" s="22"/>
      <c r="AW1956" s="22"/>
      <c r="AX1956" s="22"/>
      <c r="AY1956" s="22"/>
      <c r="AZ1956" s="22"/>
      <c r="BA1956" s="22"/>
      <c r="BB1956" s="22"/>
      <c r="BC1956" s="22"/>
    </row>
    <row r="1957" spans="1:55" s="23" customFormat="1" ht="15.75">
      <c r="A1957" s="7">
        <v>1873</v>
      </c>
      <c r="B1957" s="7">
        <v>123</v>
      </c>
      <c r="C1957" s="35">
        <v>44029</v>
      </c>
      <c r="D1957" s="36" t="s">
        <v>187</v>
      </c>
      <c r="E1957" s="37">
        <v>740000</v>
      </c>
      <c r="F1957" s="19" t="s">
        <v>9</v>
      </c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22"/>
      <c r="AH1957" s="22"/>
      <c r="AI1957" s="22"/>
      <c r="AJ1957" s="22"/>
      <c r="AK1957" s="22"/>
      <c r="AL1957" s="22"/>
      <c r="AM1957" s="22"/>
      <c r="AN1957" s="22"/>
      <c r="AO1957" s="22"/>
      <c r="AP1957" s="22"/>
      <c r="AQ1957" s="22"/>
      <c r="AR1957" s="22"/>
      <c r="AS1957" s="22"/>
      <c r="AT1957" s="22"/>
      <c r="AU1957" s="22"/>
      <c r="AV1957" s="22"/>
      <c r="AW1957" s="22"/>
      <c r="AX1957" s="22"/>
      <c r="AY1957" s="22"/>
      <c r="AZ1957" s="22"/>
      <c r="BA1957" s="22"/>
      <c r="BB1957" s="22"/>
      <c r="BC1957" s="22"/>
    </row>
    <row r="1958" spans="1:55" s="23" customFormat="1" ht="25.5">
      <c r="A1958" s="7">
        <v>1874</v>
      </c>
      <c r="B1958" s="7">
        <v>124</v>
      </c>
      <c r="C1958" s="35">
        <v>44029</v>
      </c>
      <c r="D1958" s="36" t="s">
        <v>395</v>
      </c>
      <c r="E1958" s="37">
        <v>377143.12</v>
      </c>
      <c r="F1958" s="19" t="s">
        <v>29</v>
      </c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22"/>
      <c r="AH1958" s="22"/>
      <c r="AI1958" s="22"/>
      <c r="AJ1958" s="22"/>
      <c r="AK1958" s="22"/>
      <c r="AL1958" s="22"/>
      <c r="AM1958" s="22"/>
      <c r="AN1958" s="22"/>
      <c r="AO1958" s="22"/>
      <c r="AP1958" s="22"/>
      <c r="AQ1958" s="22"/>
      <c r="AR1958" s="22"/>
      <c r="AS1958" s="22"/>
      <c r="AT1958" s="22"/>
      <c r="AU1958" s="22"/>
      <c r="AV1958" s="22"/>
      <c r="AW1958" s="22"/>
      <c r="AX1958" s="22"/>
      <c r="AY1958" s="22"/>
      <c r="AZ1958" s="22"/>
      <c r="BA1958" s="22"/>
      <c r="BB1958" s="22"/>
      <c r="BC1958" s="22"/>
    </row>
    <row r="1959" spans="1:55" s="23" customFormat="1" ht="25.5">
      <c r="A1959" s="7">
        <v>1875</v>
      </c>
      <c r="B1959" s="7">
        <v>125</v>
      </c>
      <c r="C1959" s="35">
        <v>44029</v>
      </c>
      <c r="D1959" s="36" t="s">
        <v>433</v>
      </c>
      <c r="E1959" s="37">
        <v>767868.75</v>
      </c>
      <c r="F1959" s="19" t="s">
        <v>29</v>
      </c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22"/>
      <c r="AH1959" s="22"/>
      <c r="AI1959" s="22"/>
      <c r="AJ1959" s="22"/>
      <c r="AK1959" s="22"/>
      <c r="AL1959" s="22"/>
      <c r="AM1959" s="22"/>
      <c r="AN1959" s="22"/>
      <c r="AO1959" s="22"/>
      <c r="AP1959" s="22"/>
      <c r="AQ1959" s="22"/>
      <c r="AR1959" s="22"/>
      <c r="AS1959" s="22"/>
      <c r="AT1959" s="22"/>
      <c r="AU1959" s="22"/>
      <c r="AV1959" s="22"/>
      <c r="AW1959" s="22"/>
      <c r="AX1959" s="22"/>
      <c r="AY1959" s="22"/>
      <c r="AZ1959" s="22"/>
      <c r="BA1959" s="22"/>
      <c r="BB1959" s="22"/>
      <c r="BC1959" s="22"/>
    </row>
    <row r="1960" spans="1:55" s="23" customFormat="1" ht="25.5">
      <c r="A1960" s="7">
        <v>1876</v>
      </c>
      <c r="B1960" s="7">
        <v>126</v>
      </c>
      <c r="C1960" s="35">
        <v>44029</v>
      </c>
      <c r="D1960" s="36" t="s">
        <v>434</v>
      </c>
      <c r="E1960" s="37">
        <v>108800</v>
      </c>
      <c r="F1960" s="19" t="s">
        <v>29</v>
      </c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22"/>
      <c r="AH1960" s="22"/>
      <c r="AI1960" s="22"/>
      <c r="AJ1960" s="22"/>
      <c r="AK1960" s="22"/>
      <c r="AL1960" s="22"/>
      <c r="AM1960" s="22"/>
      <c r="AN1960" s="22"/>
      <c r="AO1960" s="22"/>
      <c r="AP1960" s="22"/>
      <c r="AQ1960" s="22"/>
      <c r="AR1960" s="22"/>
      <c r="AS1960" s="22"/>
      <c r="AT1960" s="22"/>
      <c r="AU1960" s="22"/>
      <c r="AV1960" s="22"/>
      <c r="AW1960" s="22"/>
      <c r="AX1960" s="22"/>
      <c r="AY1960" s="22"/>
      <c r="AZ1960" s="22"/>
      <c r="BA1960" s="22"/>
      <c r="BB1960" s="22"/>
      <c r="BC1960" s="22"/>
    </row>
    <row r="1961" spans="1:55" s="23" customFormat="1" ht="25.5">
      <c r="A1961" s="7">
        <v>1877</v>
      </c>
      <c r="B1961" s="7">
        <v>127</v>
      </c>
      <c r="C1961" s="35">
        <v>44029</v>
      </c>
      <c r="D1961" s="36" t="s">
        <v>194</v>
      </c>
      <c r="E1961" s="37">
        <v>271745.59</v>
      </c>
      <c r="F1961" s="19" t="s">
        <v>47</v>
      </c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22"/>
      <c r="AH1961" s="22"/>
      <c r="AI1961" s="22"/>
      <c r="AJ1961" s="22"/>
      <c r="AK1961" s="22"/>
      <c r="AL1961" s="22"/>
      <c r="AM1961" s="22"/>
      <c r="AN1961" s="22"/>
      <c r="AO1961" s="22"/>
      <c r="AP1961" s="22"/>
      <c r="AQ1961" s="22"/>
      <c r="AR1961" s="22"/>
      <c r="AS1961" s="22"/>
      <c r="AT1961" s="22"/>
      <c r="AU1961" s="22"/>
      <c r="AV1961" s="22"/>
      <c r="AW1961" s="22"/>
      <c r="AX1961" s="22"/>
      <c r="AY1961" s="22"/>
      <c r="AZ1961" s="22"/>
      <c r="BA1961" s="22"/>
      <c r="BB1961" s="22"/>
      <c r="BC1961" s="22"/>
    </row>
    <row r="1962" spans="1:55" s="23" customFormat="1" ht="25.5">
      <c r="A1962" s="7">
        <v>1878</v>
      </c>
      <c r="B1962" s="7">
        <v>128</v>
      </c>
      <c r="C1962" s="35">
        <v>44029</v>
      </c>
      <c r="D1962" s="36" t="s">
        <v>113</v>
      </c>
      <c r="E1962" s="37">
        <v>335947.1</v>
      </c>
      <c r="F1962" s="19" t="s">
        <v>47</v>
      </c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22"/>
      <c r="AH1962" s="22"/>
      <c r="AI1962" s="22"/>
      <c r="AJ1962" s="22"/>
      <c r="AK1962" s="22"/>
      <c r="AL1962" s="22"/>
      <c r="AM1962" s="22"/>
      <c r="AN1962" s="22"/>
      <c r="AO1962" s="22"/>
      <c r="AP1962" s="22"/>
      <c r="AQ1962" s="22"/>
      <c r="AR1962" s="22"/>
      <c r="AS1962" s="22"/>
      <c r="AT1962" s="22"/>
      <c r="AU1962" s="22"/>
      <c r="AV1962" s="22"/>
      <c r="AW1962" s="22"/>
      <c r="AX1962" s="22"/>
      <c r="AY1962" s="22"/>
      <c r="AZ1962" s="22"/>
      <c r="BA1962" s="22"/>
      <c r="BB1962" s="22"/>
      <c r="BC1962" s="22"/>
    </row>
    <row r="1963" spans="1:55" s="23" customFormat="1" ht="25.5">
      <c r="A1963" s="7">
        <v>1879</v>
      </c>
      <c r="B1963" s="7">
        <v>129</v>
      </c>
      <c r="C1963" s="35">
        <v>44029</v>
      </c>
      <c r="D1963" s="36" t="s">
        <v>300</v>
      </c>
      <c r="E1963" s="37">
        <v>12486.16</v>
      </c>
      <c r="F1963" s="19" t="s">
        <v>47</v>
      </c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22"/>
      <c r="AH1963" s="22"/>
      <c r="AI1963" s="22"/>
      <c r="AJ1963" s="22"/>
      <c r="AK1963" s="22"/>
      <c r="AL1963" s="22"/>
      <c r="AM1963" s="22"/>
      <c r="AN1963" s="22"/>
      <c r="AO1963" s="22"/>
      <c r="AP1963" s="22"/>
      <c r="AQ1963" s="22"/>
      <c r="AR1963" s="22"/>
      <c r="AS1963" s="22"/>
      <c r="AT1963" s="22"/>
      <c r="AU1963" s="22"/>
      <c r="AV1963" s="22"/>
      <c r="AW1963" s="22"/>
      <c r="AX1963" s="22"/>
      <c r="AY1963" s="22"/>
      <c r="AZ1963" s="22"/>
      <c r="BA1963" s="22"/>
      <c r="BB1963" s="22"/>
      <c r="BC1963" s="22"/>
    </row>
    <row r="1964" spans="1:55" s="23" customFormat="1" ht="25.5">
      <c r="A1964" s="7">
        <v>1880</v>
      </c>
      <c r="B1964" s="7">
        <v>130</v>
      </c>
      <c r="C1964" s="35">
        <v>44029</v>
      </c>
      <c r="D1964" s="36" t="s">
        <v>173</v>
      </c>
      <c r="E1964" s="37">
        <v>9375.54</v>
      </c>
      <c r="F1964" s="19" t="s">
        <v>47</v>
      </c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22"/>
      <c r="AH1964" s="22"/>
      <c r="AI1964" s="22"/>
      <c r="AJ1964" s="22"/>
      <c r="AK1964" s="22"/>
      <c r="AL1964" s="22"/>
      <c r="AM1964" s="22"/>
      <c r="AN1964" s="22"/>
      <c r="AO1964" s="22"/>
      <c r="AP1964" s="22"/>
      <c r="AQ1964" s="22"/>
      <c r="AR1964" s="22"/>
      <c r="AS1964" s="22"/>
      <c r="AT1964" s="22"/>
      <c r="AU1964" s="22"/>
      <c r="AV1964" s="22"/>
      <c r="AW1964" s="22"/>
      <c r="AX1964" s="22"/>
      <c r="AY1964" s="22"/>
      <c r="AZ1964" s="22"/>
      <c r="BA1964" s="22"/>
      <c r="BB1964" s="22"/>
      <c r="BC1964" s="22"/>
    </row>
    <row r="1965" spans="1:55" s="23" customFormat="1" ht="25.5">
      <c r="A1965" s="7">
        <v>1881</v>
      </c>
      <c r="B1965" s="7">
        <v>131</v>
      </c>
      <c r="C1965" s="35">
        <v>44029</v>
      </c>
      <c r="D1965" s="36" t="s">
        <v>125</v>
      </c>
      <c r="E1965" s="37">
        <v>22172.21</v>
      </c>
      <c r="F1965" s="19" t="s">
        <v>47</v>
      </c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22"/>
      <c r="AH1965" s="22"/>
      <c r="AI1965" s="22"/>
      <c r="AJ1965" s="22"/>
      <c r="AK1965" s="22"/>
      <c r="AL1965" s="22"/>
      <c r="AM1965" s="22"/>
      <c r="AN1965" s="22"/>
      <c r="AO1965" s="22"/>
      <c r="AP1965" s="22"/>
      <c r="AQ1965" s="22"/>
      <c r="AR1965" s="22"/>
      <c r="AS1965" s="22"/>
      <c r="AT1965" s="22"/>
      <c r="AU1965" s="22"/>
      <c r="AV1965" s="22"/>
      <c r="AW1965" s="22"/>
      <c r="AX1965" s="22"/>
      <c r="AY1965" s="22"/>
      <c r="AZ1965" s="22"/>
      <c r="BA1965" s="22"/>
      <c r="BB1965" s="22"/>
      <c r="BC1965" s="22"/>
    </row>
    <row r="1966" spans="1:55" s="23" customFormat="1" ht="25.5">
      <c r="A1966" s="7">
        <v>1882</v>
      </c>
      <c r="B1966" s="7">
        <v>132</v>
      </c>
      <c r="C1966" s="35">
        <v>44029</v>
      </c>
      <c r="D1966" s="36" t="s">
        <v>174</v>
      </c>
      <c r="E1966" s="37">
        <v>53.14</v>
      </c>
      <c r="F1966" s="19" t="s">
        <v>47</v>
      </c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22"/>
      <c r="AH1966" s="22"/>
      <c r="AI1966" s="22"/>
      <c r="AJ1966" s="22"/>
      <c r="AK1966" s="22"/>
      <c r="AL1966" s="22"/>
      <c r="AM1966" s="22"/>
      <c r="AN1966" s="22"/>
      <c r="AO1966" s="22"/>
      <c r="AP1966" s="22"/>
      <c r="AQ1966" s="22"/>
      <c r="AR1966" s="22"/>
      <c r="AS1966" s="22"/>
      <c r="AT1966" s="22"/>
      <c r="AU1966" s="22"/>
      <c r="AV1966" s="22"/>
      <c r="AW1966" s="22"/>
      <c r="AX1966" s="22"/>
      <c r="AY1966" s="22"/>
      <c r="AZ1966" s="22"/>
      <c r="BA1966" s="22"/>
      <c r="BB1966" s="22"/>
      <c r="BC1966" s="22"/>
    </row>
    <row r="1967" spans="1:55" s="23" customFormat="1" ht="25.5">
      <c r="A1967" s="7">
        <v>1883</v>
      </c>
      <c r="B1967" s="7">
        <v>133</v>
      </c>
      <c r="C1967" s="35">
        <v>44029</v>
      </c>
      <c r="D1967" s="36" t="s">
        <v>126</v>
      </c>
      <c r="E1967" s="37">
        <v>2900.92</v>
      </c>
      <c r="F1967" s="19" t="s">
        <v>47</v>
      </c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22"/>
      <c r="AH1967" s="22"/>
      <c r="AI1967" s="22"/>
      <c r="AJ1967" s="22"/>
      <c r="AK1967" s="22"/>
      <c r="AL1967" s="22"/>
      <c r="AM1967" s="22"/>
      <c r="AN1967" s="22"/>
      <c r="AO1967" s="22"/>
      <c r="AP1967" s="22"/>
      <c r="AQ1967" s="22"/>
      <c r="AR1967" s="22"/>
      <c r="AS1967" s="22"/>
      <c r="AT1967" s="22"/>
      <c r="AU1967" s="22"/>
      <c r="AV1967" s="22"/>
      <c r="AW1967" s="22"/>
      <c r="AX1967" s="22"/>
      <c r="AY1967" s="22"/>
      <c r="AZ1967" s="22"/>
      <c r="BA1967" s="22"/>
      <c r="BB1967" s="22"/>
      <c r="BC1967" s="22"/>
    </row>
    <row r="1968" spans="1:55" s="23" customFormat="1" ht="25.5">
      <c r="A1968" s="7">
        <v>1884</v>
      </c>
      <c r="B1968" s="7">
        <v>134</v>
      </c>
      <c r="C1968" s="35">
        <v>44029</v>
      </c>
      <c r="D1968" s="36" t="s">
        <v>127</v>
      </c>
      <c r="E1968" s="37">
        <v>1861.17</v>
      </c>
      <c r="F1968" s="19" t="s">
        <v>47</v>
      </c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22"/>
      <c r="AH1968" s="22"/>
      <c r="AI1968" s="22"/>
      <c r="AJ1968" s="22"/>
      <c r="AK1968" s="22"/>
      <c r="AL1968" s="22"/>
      <c r="AM1968" s="22"/>
      <c r="AN1968" s="22"/>
      <c r="AO1968" s="22"/>
      <c r="AP1968" s="22"/>
      <c r="AQ1968" s="22"/>
      <c r="AR1968" s="22"/>
      <c r="AS1968" s="22"/>
      <c r="AT1968" s="22"/>
      <c r="AU1968" s="22"/>
      <c r="AV1968" s="22"/>
      <c r="AW1968" s="22"/>
      <c r="AX1968" s="22"/>
      <c r="AY1968" s="22"/>
      <c r="AZ1968" s="22"/>
      <c r="BA1968" s="22"/>
      <c r="BB1968" s="22"/>
      <c r="BC1968" s="22"/>
    </row>
    <row r="1969" spans="1:55" s="23" customFormat="1" ht="15.75">
      <c r="A1969" s="7">
        <v>1885</v>
      </c>
      <c r="B1969" s="7">
        <v>135</v>
      </c>
      <c r="C1969" s="35">
        <v>44029</v>
      </c>
      <c r="D1969" s="36" t="s">
        <v>435</v>
      </c>
      <c r="E1969" s="37">
        <v>19200</v>
      </c>
      <c r="F1969" s="19" t="s">
        <v>49</v>
      </c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22"/>
      <c r="AH1969" s="22"/>
      <c r="AI1969" s="22"/>
      <c r="AJ1969" s="22"/>
      <c r="AK1969" s="22"/>
      <c r="AL1969" s="22"/>
      <c r="AM1969" s="22"/>
      <c r="AN1969" s="22"/>
      <c r="AO1969" s="22"/>
      <c r="AP1969" s="22"/>
      <c r="AQ1969" s="22"/>
      <c r="AR1969" s="22"/>
      <c r="AS1969" s="22"/>
      <c r="AT1969" s="22"/>
      <c r="AU1969" s="22"/>
      <c r="AV1969" s="22"/>
      <c r="AW1969" s="22"/>
      <c r="AX1969" s="22"/>
      <c r="AY1969" s="22"/>
      <c r="AZ1969" s="22"/>
      <c r="BA1969" s="22"/>
      <c r="BB1969" s="22"/>
      <c r="BC1969" s="22"/>
    </row>
    <row r="1970" spans="1:55" s="23" customFormat="1" ht="15.75">
      <c r="A1970" s="7">
        <v>1886</v>
      </c>
      <c r="B1970" s="7">
        <v>136</v>
      </c>
      <c r="C1970" s="35">
        <v>44029</v>
      </c>
      <c r="D1970" s="36" t="s">
        <v>395</v>
      </c>
      <c r="E1970" s="37">
        <v>66554.67</v>
      </c>
      <c r="F1970" s="19" t="s">
        <v>49</v>
      </c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22"/>
      <c r="AH1970" s="22"/>
      <c r="AI1970" s="22"/>
      <c r="AJ1970" s="22"/>
      <c r="AK1970" s="22"/>
      <c r="AL1970" s="22"/>
      <c r="AM1970" s="22"/>
      <c r="AN1970" s="22"/>
      <c r="AO1970" s="22"/>
      <c r="AP1970" s="22"/>
      <c r="AQ1970" s="22"/>
      <c r="AR1970" s="22"/>
      <c r="AS1970" s="22"/>
      <c r="AT1970" s="22"/>
      <c r="AU1970" s="22"/>
      <c r="AV1970" s="22"/>
      <c r="AW1970" s="22"/>
      <c r="AX1970" s="22"/>
      <c r="AY1970" s="22"/>
      <c r="AZ1970" s="22"/>
      <c r="BA1970" s="22"/>
      <c r="BB1970" s="22"/>
      <c r="BC1970" s="22"/>
    </row>
    <row r="1971" spans="1:55" s="23" customFormat="1" ht="15.75">
      <c r="A1971" s="7">
        <v>1887</v>
      </c>
      <c r="B1971" s="7">
        <v>137</v>
      </c>
      <c r="C1971" s="35">
        <v>44029</v>
      </c>
      <c r="D1971" s="36" t="s">
        <v>433</v>
      </c>
      <c r="E1971" s="37">
        <v>135506.25</v>
      </c>
      <c r="F1971" s="19" t="s">
        <v>49</v>
      </c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22"/>
      <c r="AH1971" s="22"/>
      <c r="AI1971" s="22"/>
      <c r="AJ1971" s="22"/>
      <c r="AK1971" s="22"/>
      <c r="AL1971" s="22"/>
      <c r="AM1971" s="22"/>
      <c r="AN1971" s="22"/>
      <c r="AO1971" s="22"/>
      <c r="AP1971" s="22"/>
      <c r="AQ1971" s="22"/>
      <c r="AR1971" s="22"/>
      <c r="AS1971" s="22"/>
      <c r="AT1971" s="22"/>
      <c r="AU1971" s="22"/>
      <c r="AV1971" s="22"/>
      <c r="AW1971" s="22"/>
      <c r="AX1971" s="22"/>
      <c r="AY1971" s="22"/>
      <c r="AZ1971" s="22"/>
      <c r="BA1971" s="22"/>
      <c r="BB1971" s="22"/>
      <c r="BC1971" s="22"/>
    </row>
    <row r="1972" spans="1:55" s="23" customFormat="1" ht="25.5">
      <c r="A1972" s="7">
        <v>1888</v>
      </c>
      <c r="B1972" s="7">
        <v>138</v>
      </c>
      <c r="C1972" s="35">
        <v>44029</v>
      </c>
      <c r="D1972" s="36" t="s">
        <v>113</v>
      </c>
      <c r="E1972" s="37">
        <v>61927.9</v>
      </c>
      <c r="F1972" s="19" t="s">
        <v>50</v>
      </c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22"/>
      <c r="AH1972" s="22"/>
      <c r="AI1972" s="22"/>
      <c r="AJ1972" s="22"/>
      <c r="AK1972" s="22"/>
      <c r="AL1972" s="22"/>
      <c r="AM1972" s="22"/>
      <c r="AN1972" s="22"/>
      <c r="AO1972" s="22"/>
      <c r="AP1972" s="22"/>
      <c r="AQ1972" s="22"/>
      <c r="AR1972" s="22"/>
      <c r="AS1972" s="22"/>
      <c r="AT1972" s="22"/>
      <c r="AU1972" s="22"/>
      <c r="AV1972" s="22"/>
      <c r="AW1972" s="22"/>
      <c r="AX1972" s="22"/>
      <c r="AY1972" s="22"/>
      <c r="AZ1972" s="22"/>
      <c r="BA1972" s="22"/>
      <c r="BB1972" s="22"/>
      <c r="BC1972" s="22"/>
    </row>
    <row r="1973" spans="1:55" s="23" customFormat="1" ht="25.5">
      <c r="A1973" s="7">
        <v>1889</v>
      </c>
      <c r="B1973" s="7">
        <v>139</v>
      </c>
      <c r="C1973" s="35">
        <v>44029</v>
      </c>
      <c r="D1973" s="36" t="s">
        <v>300</v>
      </c>
      <c r="E1973" s="37">
        <v>2428.03</v>
      </c>
      <c r="F1973" s="19" t="s">
        <v>50</v>
      </c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22"/>
      <c r="AH1973" s="22"/>
      <c r="AI1973" s="22"/>
      <c r="AJ1973" s="22"/>
      <c r="AK1973" s="22"/>
      <c r="AL1973" s="22"/>
      <c r="AM1973" s="22"/>
      <c r="AN1973" s="22"/>
      <c r="AO1973" s="22"/>
      <c r="AP1973" s="22"/>
      <c r="AQ1973" s="22"/>
      <c r="AR1973" s="22"/>
      <c r="AS1973" s="22"/>
      <c r="AT1973" s="22"/>
      <c r="AU1973" s="22"/>
      <c r="AV1973" s="22"/>
      <c r="AW1973" s="22"/>
      <c r="AX1973" s="22"/>
      <c r="AY1973" s="22"/>
      <c r="AZ1973" s="22"/>
      <c r="BA1973" s="22"/>
      <c r="BB1973" s="22"/>
      <c r="BC1973" s="22"/>
    </row>
    <row r="1974" spans="1:55" s="23" customFormat="1" ht="25.5">
      <c r="A1974" s="7">
        <v>1890</v>
      </c>
      <c r="B1974" s="7">
        <v>140</v>
      </c>
      <c r="C1974" s="35">
        <v>44029</v>
      </c>
      <c r="D1974" s="36" t="s">
        <v>173</v>
      </c>
      <c r="E1974" s="37">
        <v>1822.71</v>
      </c>
      <c r="F1974" s="19" t="s">
        <v>50</v>
      </c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22"/>
      <c r="AH1974" s="22"/>
      <c r="AI1974" s="22"/>
      <c r="AJ1974" s="22"/>
      <c r="AK1974" s="22"/>
      <c r="AL1974" s="22"/>
      <c r="AM1974" s="22"/>
      <c r="AN1974" s="22"/>
      <c r="AO1974" s="22"/>
      <c r="AP1974" s="22"/>
      <c r="AQ1974" s="22"/>
      <c r="AR1974" s="22"/>
      <c r="AS1974" s="22"/>
      <c r="AT1974" s="22"/>
      <c r="AU1974" s="22"/>
      <c r="AV1974" s="22"/>
      <c r="AW1974" s="22"/>
      <c r="AX1974" s="22"/>
      <c r="AY1974" s="22"/>
      <c r="AZ1974" s="22"/>
      <c r="BA1974" s="22"/>
      <c r="BB1974" s="22"/>
      <c r="BC1974" s="22"/>
    </row>
    <row r="1975" spans="1:55" s="23" customFormat="1" ht="25.5">
      <c r="A1975" s="7">
        <v>1891</v>
      </c>
      <c r="B1975" s="7">
        <v>141</v>
      </c>
      <c r="C1975" s="35">
        <v>44029</v>
      </c>
      <c r="D1975" s="36" t="s">
        <v>125</v>
      </c>
      <c r="E1975" s="37">
        <v>4310.54</v>
      </c>
      <c r="F1975" s="19" t="s">
        <v>50</v>
      </c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22"/>
      <c r="AH1975" s="22"/>
      <c r="AI1975" s="22"/>
      <c r="AJ1975" s="22"/>
      <c r="AK1975" s="22"/>
      <c r="AL1975" s="22"/>
      <c r="AM1975" s="22"/>
      <c r="AN1975" s="22"/>
      <c r="AO1975" s="22"/>
      <c r="AP1975" s="22"/>
      <c r="AQ1975" s="22"/>
      <c r="AR1975" s="22"/>
      <c r="AS1975" s="22"/>
      <c r="AT1975" s="22"/>
      <c r="AU1975" s="22"/>
      <c r="AV1975" s="22"/>
      <c r="AW1975" s="22"/>
      <c r="AX1975" s="22"/>
      <c r="AY1975" s="22"/>
      <c r="AZ1975" s="22"/>
      <c r="BA1975" s="22"/>
      <c r="BB1975" s="22"/>
      <c r="BC1975" s="22"/>
    </row>
    <row r="1976" spans="1:55" s="23" customFormat="1" ht="25.5">
      <c r="A1976" s="7">
        <v>1892</v>
      </c>
      <c r="B1976" s="7">
        <v>142</v>
      </c>
      <c r="C1976" s="35">
        <v>44029</v>
      </c>
      <c r="D1976" s="36" t="s">
        <v>174</v>
      </c>
      <c r="E1976" s="37">
        <v>10.33</v>
      </c>
      <c r="F1976" s="19" t="s">
        <v>50</v>
      </c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22"/>
      <c r="AH1976" s="22"/>
      <c r="AI1976" s="22"/>
      <c r="AJ1976" s="22"/>
      <c r="AK1976" s="22"/>
      <c r="AL1976" s="22"/>
      <c r="AM1976" s="22"/>
      <c r="AN1976" s="22"/>
      <c r="AO1976" s="22"/>
      <c r="AP1976" s="22"/>
      <c r="AQ1976" s="22"/>
      <c r="AR1976" s="22"/>
      <c r="AS1976" s="22"/>
      <c r="AT1976" s="22"/>
      <c r="AU1976" s="22"/>
      <c r="AV1976" s="22"/>
      <c r="AW1976" s="22"/>
      <c r="AX1976" s="22"/>
      <c r="AY1976" s="22"/>
      <c r="AZ1976" s="22"/>
      <c r="BA1976" s="22"/>
      <c r="BB1976" s="22"/>
      <c r="BC1976" s="22"/>
    </row>
    <row r="1977" spans="1:55" s="23" customFormat="1" ht="25.5">
      <c r="A1977" s="7">
        <v>1893</v>
      </c>
      <c r="B1977" s="7">
        <v>143</v>
      </c>
      <c r="C1977" s="35">
        <v>44029</v>
      </c>
      <c r="D1977" s="36" t="s">
        <v>126</v>
      </c>
      <c r="E1977" s="37">
        <v>563.97</v>
      </c>
      <c r="F1977" s="19" t="s">
        <v>50</v>
      </c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22"/>
      <c r="AH1977" s="22"/>
      <c r="AI1977" s="22"/>
      <c r="AJ1977" s="22"/>
      <c r="AK1977" s="22"/>
      <c r="AL1977" s="22"/>
      <c r="AM1977" s="22"/>
      <c r="AN1977" s="22"/>
      <c r="AO1977" s="22"/>
      <c r="AP1977" s="22"/>
      <c r="AQ1977" s="22"/>
      <c r="AR1977" s="22"/>
      <c r="AS1977" s="22"/>
      <c r="AT1977" s="22"/>
      <c r="AU1977" s="22"/>
      <c r="AV1977" s="22"/>
      <c r="AW1977" s="22"/>
      <c r="AX1977" s="22"/>
      <c r="AY1977" s="22"/>
      <c r="AZ1977" s="22"/>
      <c r="BA1977" s="22"/>
      <c r="BB1977" s="22"/>
      <c r="BC1977" s="22"/>
    </row>
    <row r="1978" spans="1:55" s="23" customFormat="1" ht="25.5">
      <c r="A1978" s="7">
        <v>1894</v>
      </c>
      <c r="B1978" s="7">
        <v>144</v>
      </c>
      <c r="C1978" s="35">
        <v>44029</v>
      </c>
      <c r="D1978" s="36" t="s">
        <v>127</v>
      </c>
      <c r="E1978" s="37">
        <v>361.83</v>
      </c>
      <c r="F1978" s="19" t="s">
        <v>50</v>
      </c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22"/>
      <c r="AH1978" s="22"/>
      <c r="AI1978" s="22"/>
      <c r="AJ1978" s="22"/>
      <c r="AK1978" s="22"/>
      <c r="AL1978" s="22"/>
      <c r="AM1978" s="22"/>
      <c r="AN1978" s="22"/>
      <c r="AO1978" s="22"/>
      <c r="AP1978" s="22"/>
      <c r="AQ1978" s="22"/>
      <c r="AR1978" s="22"/>
      <c r="AS1978" s="22"/>
      <c r="AT1978" s="22"/>
      <c r="AU1978" s="22"/>
      <c r="AV1978" s="22"/>
      <c r="AW1978" s="22"/>
      <c r="AX1978" s="22"/>
      <c r="AY1978" s="22"/>
      <c r="AZ1978" s="22"/>
      <c r="BA1978" s="22"/>
      <c r="BB1978" s="22"/>
      <c r="BC1978" s="22"/>
    </row>
    <row r="1979" spans="1:55" s="23" customFormat="1" ht="25.5">
      <c r="A1979" s="7">
        <v>1895</v>
      </c>
      <c r="B1979" s="7">
        <v>145</v>
      </c>
      <c r="C1979" s="35">
        <v>44029</v>
      </c>
      <c r="D1979" s="36" t="s">
        <v>194</v>
      </c>
      <c r="E1979" s="37">
        <v>47955.11</v>
      </c>
      <c r="F1979" s="19" t="s">
        <v>50</v>
      </c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22"/>
      <c r="AH1979" s="22"/>
      <c r="AI1979" s="22"/>
      <c r="AJ1979" s="22"/>
      <c r="AK1979" s="22"/>
      <c r="AL1979" s="22"/>
      <c r="AM1979" s="22"/>
      <c r="AN1979" s="22"/>
      <c r="AO1979" s="22"/>
      <c r="AP1979" s="22"/>
      <c r="AQ1979" s="22"/>
      <c r="AR1979" s="22"/>
      <c r="AS1979" s="22"/>
      <c r="AT1979" s="22"/>
      <c r="AU1979" s="22"/>
      <c r="AV1979" s="22"/>
      <c r="AW1979" s="22"/>
      <c r="AX1979" s="22"/>
      <c r="AY1979" s="22"/>
      <c r="AZ1979" s="22"/>
      <c r="BA1979" s="22"/>
      <c r="BB1979" s="22"/>
      <c r="BC1979" s="22"/>
    </row>
    <row r="1980" spans="1:55" s="23" customFormat="1" ht="15.75">
      <c r="A1980" s="41" t="s">
        <v>428</v>
      </c>
      <c r="B1980" s="42"/>
      <c r="C1980" s="43"/>
      <c r="D1980" s="25">
        <f>SUM(E1951:E1968)</f>
        <v>6047346.139999999</v>
      </c>
      <c r="E1980" s="25">
        <f>SUM(E1969:E1979)</f>
        <v>340641.34</v>
      </c>
      <c r="F1980" s="25">
        <v>0</v>
      </c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22"/>
      <c r="AH1980" s="22"/>
      <c r="AI1980" s="22"/>
      <c r="AJ1980" s="22"/>
      <c r="AK1980" s="22"/>
      <c r="AL1980" s="22"/>
      <c r="AM1980" s="22"/>
      <c r="AN1980" s="22"/>
      <c r="AO1980" s="22"/>
      <c r="AP1980" s="22"/>
      <c r="AQ1980" s="22"/>
      <c r="AR1980" s="22"/>
      <c r="AS1980" s="22"/>
      <c r="AT1980" s="22"/>
      <c r="AU1980" s="22"/>
      <c r="AV1980" s="22"/>
      <c r="AW1980" s="22"/>
      <c r="AX1980" s="22"/>
      <c r="AY1980" s="22"/>
      <c r="AZ1980" s="22"/>
      <c r="BA1980" s="22"/>
      <c r="BB1980" s="22"/>
      <c r="BC1980" s="22"/>
    </row>
    <row r="1981" spans="1:55" s="23" customFormat="1" ht="28.5">
      <c r="A1981" s="7">
        <v>1896</v>
      </c>
      <c r="B1981" s="7">
        <v>146</v>
      </c>
      <c r="C1981" s="35">
        <v>44034</v>
      </c>
      <c r="D1981" s="36" t="s">
        <v>436</v>
      </c>
      <c r="E1981" s="37">
        <v>326146.69</v>
      </c>
      <c r="F1981" s="19" t="s">
        <v>9</v>
      </c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22"/>
      <c r="AH1981" s="22"/>
      <c r="AI1981" s="22"/>
      <c r="AJ1981" s="22"/>
      <c r="AK1981" s="22"/>
      <c r="AL1981" s="22"/>
      <c r="AM1981" s="22"/>
      <c r="AN1981" s="22"/>
      <c r="AO1981" s="22"/>
      <c r="AP1981" s="22"/>
      <c r="AQ1981" s="22"/>
      <c r="AR1981" s="22"/>
      <c r="AS1981" s="22"/>
      <c r="AT1981" s="22"/>
      <c r="AU1981" s="22"/>
      <c r="AV1981" s="22"/>
      <c r="AW1981" s="22"/>
      <c r="AX1981" s="22"/>
      <c r="AY1981" s="22"/>
      <c r="AZ1981" s="22"/>
      <c r="BA1981" s="22"/>
      <c r="BB1981" s="22"/>
      <c r="BC1981" s="22"/>
    </row>
    <row r="1982" spans="1:55" s="23" customFormat="1" ht="25.5">
      <c r="A1982" s="7">
        <v>1897</v>
      </c>
      <c r="B1982" s="7">
        <v>147</v>
      </c>
      <c r="C1982" s="35">
        <v>44034</v>
      </c>
      <c r="D1982" s="36" t="s">
        <v>12</v>
      </c>
      <c r="E1982" s="37">
        <v>213415.29</v>
      </c>
      <c r="F1982" s="19" t="s">
        <v>29</v>
      </c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22"/>
      <c r="AH1982" s="22"/>
      <c r="AI1982" s="22"/>
      <c r="AJ1982" s="22"/>
      <c r="AK1982" s="22"/>
      <c r="AL1982" s="22"/>
      <c r="AM1982" s="22"/>
      <c r="AN1982" s="22"/>
      <c r="AO1982" s="22"/>
      <c r="AP1982" s="22"/>
      <c r="AQ1982" s="22"/>
      <c r="AR1982" s="22"/>
      <c r="AS1982" s="22"/>
      <c r="AT1982" s="22"/>
      <c r="AU1982" s="22"/>
      <c r="AV1982" s="22"/>
      <c r="AW1982" s="22"/>
      <c r="AX1982" s="22"/>
      <c r="AY1982" s="22"/>
      <c r="AZ1982" s="22"/>
      <c r="BA1982" s="22"/>
      <c r="BB1982" s="22"/>
      <c r="BC1982" s="22"/>
    </row>
    <row r="1983" spans="1:55" s="23" customFormat="1" ht="25.5">
      <c r="A1983" s="7">
        <v>1898</v>
      </c>
      <c r="B1983" s="7">
        <v>148</v>
      </c>
      <c r="C1983" s="35">
        <v>44034</v>
      </c>
      <c r="D1983" s="36" t="s">
        <v>27</v>
      </c>
      <c r="E1983" s="37">
        <v>525861</v>
      </c>
      <c r="F1983" s="19" t="s">
        <v>29</v>
      </c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22"/>
      <c r="AH1983" s="22"/>
      <c r="AI1983" s="22"/>
      <c r="AJ1983" s="22"/>
      <c r="AK1983" s="22"/>
      <c r="AL1983" s="22"/>
      <c r="AM1983" s="22"/>
      <c r="AN1983" s="22"/>
      <c r="AO1983" s="22"/>
      <c r="AP1983" s="22"/>
      <c r="AQ1983" s="22"/>
      <c r="AR1983" s="22"/>
      <c r="AS1983" s="22"/>
      <c r="AT1983" s="22"/>
      <c r="AU1983" s="22"/>
      <c r="AV1983" s="22"/>
      <c r="AW1983" s="22"/>
      <c r="AX1983" s="22"/>
      <c r="AY1983" s="22"/>
      <c r="AZ1983" s="22"/>
      <c r="BA1983" s="22"/>
      <c r="BB1983" s="22"/>
      <c r="BC1983" s="22"/>
    </row>
    <row r="1984" spans="1:55" s="23" customFormat="1" ht="25.5">
      <c r="A1984" s="7">
        <v>1899</v>
      </c>
      <c r="B1984" s="7">
        <v>149</v>
      </c>
      <c r="C1984" s="35">
        <v>44034</v>
      </c>
      <c r="D1984" s="36" t="s">
        <v>150</v>
      </c>
      <c r="E1984" s="37">
        <v>88632.53</v>
      </c>
      <c r="F1984" s="19" t="s">
        <v>47</v>
      </c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22"/>
      <c r="AH1984" s="22"/>
      <c r="AI1984" s="22"/>
      <c r="AJ1984" s="22"/>
      <c r="AK1984" s="22"/>
      <c r="AL1984" s="22"/>
      <c r="AM1984" s="22"/>
      <c r="AN1984" s="22"/>
      <c r="AO1984" s="22"/>
      <c r="AP1984" s="22"/>
      <c r="AQ1984" s="22"/>
      <c r="AR1984" s="22"/>
      <c r="AS1984" s="22"/>
      <c r="AT1984" s="22"/>
      <c r="AU1984" s="22"/>
      <c r="AV1984" s="22"/>
      <c r="AW1984" s="22"/>
      <c r="AX1984" s="22"/>
      <c r="AY1984" s="22"/>
      <c r="AZ1984" s="22"/>
      <c r="BA1984" s="22"/>
      <c r="BB1984" s="22"/>
      <c r="BC1984" s="22"/>
    </row>
    <row r="1985" spans="1:55" s="23" customFormat="1" ht="25.5">
      <c r="A1985" s="7">
        <v>1900</v>
      </c>
      <c r="B1985" s="7">
        <v>150</v>
      </c>
      <c r="C1985" s="35">
        <v>44034</v>
      </c>
      <c r="D1985" s="36" t="s">
        <v>272</v>
      </c>
      <c r="E1985" s="37">
        <v>139352.82</v>
      </c>
      <c r="F1985" s="19" t="s">
        <v>47</v>
      </c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22"/>
      <c r="AH1985" s="22"/>
      <c r="AI1985" s="22"/>
      <c r="AJ1985" s="22"/>
      <c r="AK1985" s="22"/>
      <c r="AL1985" s="22"/>
      <c r="AM1985" s="22"/>
      <c r="AN1985" s="22"/>
      <c r="AO1985" s="22"/>
      <c r="AP1985" s="22"/>
      <c r="AQ1985" s="22"/>
      <c r="AR1985" s="22"/>
      <c r="AS1985" s="22"/>
      <c r="AT1985" s="22"/>
      <c r="AU1985" s="22"/>
      <c r="AV1985" s="22"/>
      <c r="AW1985" s="22"/>
      <c r="AX1985" s="22"/>
      <c r="AY1985" s="22"/>
      <c r="AZ1985" s="22"/>
      <c r="BA1985" s="22"/>
      <c r="BB1985" s="22"/>
      <c r="BC1985" s="22"/>
    </row>
    <row r="1986" spans="1:55" s="23" customFormat="1" ht="25.5">
      <c r="A1986" s="7">
        <v>1901</v>
      </c>
      <c r="B1986" s="7">
        <v>151</v>
      </c>
      <c r="C1986" s="35">
        <v>44034</v>
      </c>
      <c r="D1986" s="36" t="s">
        <v>222</v>
      </c>
      <c r="E1986" s="37">
        <v>63104.74</v>
      </c>
      <c r="F1986" s="19" t="s">
        <v>47</v>
      </c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  <c r="AH1986" s="22"/>
      <c r="AI1986" s="22"/>
      <c r="AJ1986" s="22"/>
      <c r="AK1986" s="22"/>
      <c r="AL1986" s="22"/>
      <c r="AM1986" s="22"/>
      <c r="AN1986" s="22"/>
      <c r="AO1986" s="22"/>
      <c r="AP1986" s="22"/>
      <c r="AQ1986" s="22"/>
      <c r="AR1986" s="22"/>
      <c r="AS1986" s="22"/>
      <c r="AT1986" s="22"/>
      <c r="AU1986" s="22"/>
      <c r="AV1986" s="22"/>
      <c r="AW1986" s="22"/>
      <c r="AX1986" s="22"/>
      <c r="AY1986" s="22"/>
      <c r="AZ1986" s="22"/>
      <c r="BA1986" s="22"/>
      <c r="BB1986" s="22"/>
      <c r="BC1986" s="22"/>
    </row>
    <row r="1987" spans="1:55" s="23" customFormat="1" ht="25.5">
      <c r="A1987" s="7">
        <v>1902</v>
      </c>
      <c r="B1987" s="7">
        <v>152</v>
      </c>
      <c r="C1987" s="35">
        <v>44034</v>
      </c>
      <c r="D1987" s="36" t="s">
        <v>73</v>
      </c>
      <c r="E1987" s="37">
        <v>75430.31</v>
      </c>
      <c r="F1987" s="19" t="s">
        <v>47</v>
      </c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/>
      <c r="AK1987" s="22"/>
      <c r="AL1987" s="22"/>
      <c r="AM1987" s="22"/>
      <c r="AN1987" s="22"/>
      <c r="AO1987" s="22"/>
      <c r="AP1987" s="22"/>
      <c r="AQ1987" s="22"/>
      <c r="AR1987" s="22"/>
      <c r="AS1987" s="22"/>
      <c r="AT1987" s="22"/>
      <c r="AU1987" s="22"/>
      <c r="AV1987" s="22"/>
      <c r="AW1987" s="22"/>
      <c r="AX1987" s="22"/>
      <c r="AY1987" s="22"/>
      <c r="AZ1987" s="22"/>
      <c r="BA1987" s="22"/>
      <c r="BB1987" s="22"/>
      <c r="BC1987" s="22"/>
    </row>
    <row r="1988" spans="1:55" s="23" customFormat="1" ht="25.5">
      <c r="A1988" s="7">
        <v>1903</v>
      </c>
      <c r="B1988" s="7">
        <v>153</v>
      </c>
      <c r="C1988" s="35">
        <v>44034</v>
      </c>
      <c r="D1988" s="36" t="s">
        <v>46</v>
      </c>
      <c r="E1988" s="37">
        <v>21102.5</v>
      </c>
      <c r="F1988" s="19" t="s">
        <v>47</v>
      </c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/>
      <c r="AK1988" s="22"/>
      <c r="AL1988" s="22"/>
      <c r="AM1988" s="22"/>
      <c r="AN1988" s="22"/>
      <c r="AO1988" s="22"/>
      <c r="AP1988" s="22"/>
      <c r="AQ1988" s="22"/>
      <c r="AR1988" s="22"/>
      <c r="AS1988" s="22"/>
      <c r="AT1988" s="22"/>
      <c r="AU1988" s="22"/>
      <c r="AV1988" s="22"/>
      <c r="AW1988" s="22"/>
      <c r="AX1988" s="22"/>
      <c r="AY1988" s="22"/>
      <c r="AZ1988" s="22"/>
      <c r="BA1988" s="22"/>
      <c r="BB1988" s="22"/>
      <c r="BC1988" s="22"/>
    </row>
    <row r="1989" spans="1:55" s="23" customFormat="1" ht="25.5">
      <c r="A1989" s="7">
        <v>1904</v>
      </c>
      <c r="B1989" s="7">
        <v>154</v>
      </c>
      <c r="C1989" s="35">
        <v>44034</v>
      </c>
      <c r="D1989" s="36" t="s">
        <v>278</v>
      </c>
      <c r="E1989" s="37">
        <v>577940.26</v>
      </c>
      <c r="F1989" s="19" t="s">
        <v>47</v>
      </c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/>
      <c r="AK1989" s="22"/>
      <c r="AL1989" s="22"/>
      <c r="AM1989" s="22"/>
      <c r="AN1989" s="22"/>
      <c r="AO1989" s="22"/>
      <c r="AP1989" s="22"/>
      <c r="AQ1989" s="22"/>
      <c r="AR1989" s="22"/>
      <c r="AS1989" s="22"/>
      <c r="AT1989" s="22"/>
      <c r="AU1989" s="22"/>
      <c r="AV1989" s="22"/>
      <c r="AW1989" s="22"/>
      <c r="AX1989" s="22"/>
      <c r="AY1989" s="22"/>
      <c r="AZ1989" s="22"/>
      <c r="BA1989" s="22"/>
      <c r="BB1989" s="22"/>
      <c r="BC1989" s="22"/>
    </row>
    <row r="1990" spans="1:55" s="23" customFormat="1" ht="15.75">
      <c r="A1990" s="7">
        <v>1905</v>
      </c>
      <c r="B1990" s="7">
        <v>155</v>
      </c>
      <c r="C1990" s="35">
        <v>44034</v>
      </c>
      <c r="D1990" s="36" t="s">
        <v>12</v>
      </c>
      <c r="E1990" s="37">
        <v>53353.82</v>
      </c>
      <c r="F1990" s="19" t="s">
        <v>49</v>
      </c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/>
      <c r="AK1990" s="22"/>
      <c r="AL1990" s="22"/>
      <c r="AM1990" s="22"/>
      <c r="AN1990" s="22"/>
      <c r="AO1990" s="22"/>
      <c r="AP1990" s="22"/>
      <c r="AQ1990" s="22"/>
      <c r="AR1990" s="22"/>
      <c r="AS1990" s="22"/>
      <c r="AT1990" s="22"/>
      <c r="AU1990" s="22"/>
      <c r="AV1990" s="22"/>
      <c r="AW1990" s="22"/>
      <c r="AX1990" s="22"/>
      <c r="AY1990" s="22"/>
      <c r="AZ1990" s="22"/>
      <c r="BA1990" s="22"/>
      <c r="BB1990" s="22"/>
      <c r="BC1990" s="22"/>
    </row>
    <row r="1991" spans="1:55" s="23" customFormat="1" ht="15.75">
      <c r="A1991" s="7">
        <v>1906</v>
      </c>
      <c r="B1991" s="7">
        <v>156</v>
      </c>
      <c r="C1991" s="35">
        <v>44034</v>
      </c>
      <c r="D1991" s="36" t="s">
        <v>27</v>
      </c>
      <c r="E1991" s="37">
        <v>92799</v>
      </c>
      <c r="F1991" s="19" t="s">
        <v>49</v>
      </c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/>
      <c r="AK1991" s="22"/>
      <c r="AL1991" s="22"/>
      <c r="AM1991" s="22"/>
      <c r="AN1991" s="22"/>
      <c r="AO1991" s="22"/>
      <c r="AP1991" s="22"/>
      <c r="AQ1991" s="22"/>
      <c r="AR1991" s="22"/>
      <c r="AS1991" s="22"/>
      <c r="AT1991" s="22"/>
      <c r="AU1991" s="22"/>
      <c r="AV1991" s="22"/>
      <c r="AW1991" s="22"/>
      <c r="AX1991" s="22"/>
      <c r="AY1991" s="22"/>
      <c r="AZ1991" s="22"/>
      <c r="BA1991" s="22"/>
      <c r="BB1991" s="22"/>
      <c r="BC1991" s="22"/>
    </row>
    <row r="1992" spans="1:55" s="23" customFormat="1" ht="25.5">
      <c r="A1992" s="7">
        <v>1907</v>
      </c>
      <c r="B1992" s="7">
        <v>157</v>
      </c>
      <c r="C1992" s="35">
        <v>44034</v>
      </c>
      <c r="D1992" s="36" t="s">
        <v>73</v>
      </c>
      <c r="E1992" s="37">
        <v>13904.69</v>
      </c>
      <c r="F1992" s="19" t="s">
        <v>50</v>
      </c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/>
      <c r="AK1992" s="22"/>
      <c r="AL1992" s="22"/>
      <c r="AM1992" s="22"/>
      <c r="AN1992" s="22"/>
      <c r="AO1992" s="22"/>
      <c r="AP1992" s="22"/>
      <c r="AQ1992" s="22"/>
      <c r="AR1992" s="22"/>
      <c r="AS1992" s="22"/>
      <c r="AT1992" s="22"/>
      <c r="AU1992" s="22"/>
      <c r="AV1992" s="22"/>
      <c r="AW1992" s="22"/>
      <c r="AX1992" s="22"/>
      <c r="AY1992" s="22"/>
      <c r="AZ1992" s="22"/>
      <c r="BA1992" s="22"/>
      <c r="BB1992" s="22"/>
      <c r="BC1992" s="22"/>
    </row>
    <row r="1993" spans="1:55" s="23" customFormat="1" ht="25.5">
      <c r="A1993" s="7">
        <v>1908</v>
      </c>
      <c r="B1993" s="7">
        <v>158</v>
      </c>
      <c r="C1993" s="35">
        <v>44034</v>
      </c>
      <c r="D1993" s="36" t="s">
        <v>46</v>
      </c>
      <c r="E1993" s="37">
        <v>3890</v>
      </c>
      <c r="F1993" s="19" t="s">
        <v>50</v>
      </c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/>
      <c r="AK1993" s="22"/>
      <c r="AL1993" s="22"/>
      <c r="AM1993" s="22"/>
      <c r="AN1993" s="22"/>
      <c r="AO1993" s="22"/>
      <c r="AP1993" s="22"/>
      <c r="AQ1993" s="22"/>
      <c r="AR1993" s="22"/>
      <c r="AS1993" s="22"/>
      <c r="AT1993" s="22"/>
      <c r="AU1993" s="22"/>
      <c r="AV1993" s="22"/>
      <c r="AW1993" s="22"/>
      <c r="AX1993" s="22"/>
      <c r="AY1993" s="22"/>
      <c r="AZ1993" s="22"/>
      <c r="BA1993" s="22"/>
      <c r="BB1993" s="22"/>
      <c r="BC1993" s="22"/>
    </row>
    <row r="1994" spans="1:55" s="23" customFormat="1" ht="25.5">
      <c r="A1994" s="7">
        <v>1909</v>
      </c>
      <c r="B1994" s="7">
        <v>159</v>
      </c>
      <c r="C1994" s="35">
        <v>44034</v>
      </c>
      <c r="D1994" s="36" t="s">
        <v>278</v>
      </c>
      <c r="E1994" s="37">
        <v>144485.07</v>
      </c>
      <c r="F1994" s="19" t="s">
        <v>50</v>
      </c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/>
      <c r="AK1994" s="22"/>
      <c r="AL1994" s="22"/>
      <c r="AM1994" s="22"/>
      <c r="AN1994" s="22"/>
      <c r="AO1994" s="22"/>
      <c r="AP1994" s="22"/>
      <c r="AQ1994" s="22"/>
      <c r="AR1994" s="22"/>
      <c r="AS1994" s="22"/>
      <c r="AT1994" s="22"/>
      <c r="AU1994" s="22"/>
      <c r="AV1994" s="22"/>
      <c r="AW1994" s="22"/>
      <c r="AX1994" s="22"/>
      <c r="AY1994" s="22"/>
      <c r="AZ1994" s="22"/>
      <c r="BA1994" s="22"/>
      <c r="BB1994" s="22"/>
      <c r="BC1994" s="22"/>
    </row>
    <row r="1995" spans="1:55" s="23" customFormat="1" ht="25.5">
      <c r="A1995" s="7">
        <v>1910</v>
      </c>
      <c r="B1995" s="7">
        <v>160</v>
      </c>
      <c r="C1995" s="35">
        <v>44034</v>
      </c>
      <c r="D1995" s="36" t="s">
        <v>150</v>
      </c>
      <c r="E1995" s="37">
        <v>22158.13</v>
      </c>
      <c r="F1995" s="19" t="s">
        <v>50</v>
      </c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/>
      <c r="AK1995" s="22"/>
      <c r="AL1995" s="22"/>
      <c r="AM1995" s="22"/>
      <c r="AN1995" s="22"/>
      <c r="AO1995" s="22"/>
      <c r="AP1995" s="22"/>
      <c r="AQ1995" s="22"/>
      <c r="AR1995" s="22"/>
      <c r="AS1995" s="22"/>
      <c r="AT1995" s="22"/>
      <c r="AU1995" s="22"/>
      <c r="AV1995" s="22"/>
      <c r="AW1995" s="22"/>
      <c r="AX1995" s="22"/>
      <c r="AY1995" s="22"/>
      <c r="AZ1995" s="22"/>
      <c r="BA1995" s="22"/>
      <c r="BB1995" s="22"/>
      <c r="BC1995" s="22"/>
    </row>
    <row r="1996" spans="1:55" s="23" customFormat="1" ht="25.5">
      <c r="A1996" s="7">
        <v>1911</v>
      </c>
      <c r="B1996" s="7">
        <v>161</v>
      </c>
      <c r="C1996" s="35">
        <v>44034</v>
      </c>
      <c r="D1996" s="36" t="s">
        <v>272</v>
      </c>
      <c r="E1996" s="37">
        <v>25688.05</v>
      </c>
      <c r="F1996" s="19" t="s">
        <v>50</v>
      </c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/>
      <c r="AK1996" s="22"/>
      <c r="AL1996" s="22"/>
      <c r="AM1996" s="22"/>
      <c r="AN1996" s="22"/>
      <c r="AO1996" s="22"/>
      <c r="AP1996" s="22"/>
      <c r="AQ1996" s="22"/>
      <c r="AR1996" s="22"/>
      <c r="AS1996" s="22"/>
      <c r="AT1996" s="22"/>
      <c r="AU1996" s="22"/>
      <c r="AV1996" s="22"/>
      <c r="AW1996" s="22"/>
      <c r="AX1996" s="22"/>
      <c r="AY1996" s="22"/>
      <c r="AZ1996" s="22"/>
      <c r="BA1996" s="22"/>
      <c r="BB1996" s="22"/>
      <c r="BC1996" s="22"/>
    </row>
    <row r="1997" spans="1:55" s="23" customFormat="1" ht="15.75">
      <c r="A1997" s="41" t="s">
        <v>437</v>
      </c>
      <c r="B1997" s="42"/>
      <c r="C1997" s="43"/>
      <c r="D1997" s="25">
        <f>SUM(E1981:E1989)</f>
        <v>2030986.1400000001</v>
      </c>
      <c r="E1997" s="25">
        <f>SUM(E1990:E1996)</f>
        <v>356278.76</v>
      </c>
      <c r="F1997" s="25">
        <v>0</v>
      </c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/>
      <c r="AK1997" s="22"/>
      <c r="AL1997" s="22"/>
      <c r="AM1997" s="22"/>
      <c r="AN1997" s="22"/>
      <c r="AO1997" s="22"/>
      <c r="AP1997" s="22"/>
      <c r="AQ1997" s="22"/>
      <c r="AR1997" s="22"/>
      <c r="AS1997" s="22"/>
      <c r="AT1997" s="22"/>
      <c r="AU1997" s="22"/>
      <c r="AV1997" s="22"/>
      <c r="AW1997" s="22"/>
      <c r="AX1997" s="22"/>
      <c r="AY1997" s="22"/>
      <c r="AZ1997" s="22"/>
      <c r="BA1997" s="22"/>
      <c r="BB1997" s="22"/>
      <c r="BC1997" s="22"/>
    </row>
    <row r="1998" spans="1:55" s="23" customFormat="1" ht="28.5">
      <c r="A1998" s="7">
        <v>1912</v>
      </c>
      <c r="B1998" s="7">
        <v>162</v>
      </c>
      <c r="C1998" s="35">
        <v>44035</v>
      </c>
      <c r="D1998" s="36" t="s">
        <v>10</v>
      </c>
      <c r="E1998" s="37">
        <v>320000</v>
      </c>
      <c r="F1998" s="19" t="s">
        <v>9</v>
      </c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22"/>
      <c r="AH1998" s="22"/>
      <c r="AI1998" s="22"/>
      <c r="AJ1998" s="22"/>
      <c r="AK1998" s="22"/>
      <c r="AL1998" s="22"/>
      <c r="AM1998" s="22"/>
      <c r="AN1998" s="22"/>
      <c r="AO1998" s="22"/>
      <c r="AP1998" s="22"/>
      <c r="AQ1998" s="22"/>
      <c r="AR1998" s="22"/>
      <c r="AS1998" s="22"/>
      <c r="AT1998" s="22"/>
      <c r="AU1998" s="22"/>
      <c r="AV1998" s="22"/>
      <c r="AW1998" s="22"/>
      <c r="AX1998" s="22"/>
      <c r="AY1998" s="22"/>
      <c r="AZ1998" s="22"/>
      <c r="BA1998" s="22"/>
      <c r="BB1998" s="22"/>
      <c r="BC1998" s="22"/>
    </row>
    <row r="1999" spans="1:55" s="23" customFormat="1" ht="25.5">
      <c r="A1999" s="7">
        <v>1913</v>
      </c>
      <c r="B1999" s="7">
        <v>163</v>
      </c>
      <c r="C1999" s="35">
        <v>44035</v>
      </c>
      <c r="D1999" s="36" t="s">
        <v>438</v>
      </c>
      <c r="E1999" s="37">
        <v>66334</v>
      </c>
      <c r="F1999" s="19" t="s">
        <v>47</v>
      </c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/>
      <c r="AK1999" s="22"/>
      <c r="AL1999" s="22"/>
      <c r="AM1999" s="22"/>
      <c r="AN1999" s="22"/>
      <c r="AO1999" s="22"/>
      <c r="AP1999" s="22"/>
      <c r="AQ1999" s="22"/>
      <c r="AR1999" s="22"/>
      <c r="AS1999" s="22"/>
      <c r="AT1999" s="22"/>
      <c r="AU1999" s="22"/>
      <c r="AV1999" s="22"/>
      <c r="AW1999" s="22"/>
      <c r="AX1999" s="22"/>
      <c r="AY1999" s="22"/>
      <c r="AZ1999" s="22"/>
      <c r="BA1999" s="22"/>
      <c r="BB1999" s="22"/>
      <c r="BC1999" s="22"/>
    </row>
    <row r="2000" spans="1:55" s="23" customFormat="1" ht="25.5">
      <c r="A2000" s="7">
        <v>1914</v>
      </c>
      <c r="B2000" s="7">
        <v>164</v>
      </c>
      <c r="C2000" s="35">
        <v>44035</v>
      </c>
      <c r="D2000" s="36" t="s">
        <v>172</v>
      </c>
      <c r="E2000" s="37">
        <v>221332.77</v>
      </c>
      <c r="F2000" s="19" t="s">
        <v>47</v>
      </c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/>
      <c r="AK2000" s="22"/>
      <c r="AL2000" s="22"/>
      <c r="AM2000" s="22"/>
      <c r="AN2000" s="22"/>
      <c r="AO2000" s="22"/>
      <c r="AP2000" s="22"/>
      <c r="AQ2000" s="22"/>
      <c r="AR2000" s="22"/>
      <c r="AS2000" s="22"/>
      <c r="AT2000" s="22"/>
      <c r="AU2000" s="22"/>
      <c r="AV2000" s="22"/>
      <c r="AW2000" s="22"/>
      <c r="AX2000" s="22"/>
      <c r="AY2000" s="22"/>
      <c r="AZ2000" s="22"/>
      <c r="BA2000" s="22"/>
      <c r="BB2000" s="22"/>
      <c r="BC2000" s="22"/>
    </row>
    <row r="2001" spans="1:55" s="23" customFormat="1" ht="28.5">
      <c r="A2001" s="7">
        <v>1915</v>
      </c>
      <c r="B2001" s="7">
        <v>165</v>
      </c>
      <c r="C2001" s="35">
        <v>44035</v>
      </c>
      <c r="D2001" s="36" t="s">
        <v>439</v>
      </c>
      <c r="E2001" s="37">
        <v>295978.59</v>
      </c>
      <c r="F2001" s="19" t="s">
        <v>47</v>
      </c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/>
      <c r="AK2001" s="22"/>
      <c r="AL2001" s="22"/>
      <c r="AM2001" s="22"/>
      <c r="AN2001" s="22"/>
      <c r="AO2001" s="22"/>
      <c r="AP2001" s="22"/>
      <c r="AQ2001" s="22"/>
      <c r="AR2001" s="22"/>
      <c r="AS2001" s="22"/>
      <c r="AT2001" s="22"/>
      <c r="AU2001" s="22"/>
      <c r="AV2001" s="22"/>
      <c r="AW2001" s="22"/>
      <c r="AX2001" s="22"/>
      <c r="AY2001" s="22"/>
      <c r="AZ2001" s="22"/>
      <c r="BA2001" s="22"/>
      <c r="BB2001" s="22"/>
      <c r="BC2001" s="22"/>
    </row>
    <row r="2002" spans="1:55" s="23" customFormat="1" ht="25.5">
      <c r="A2002" s="7">
        <v>1916</v>
      </c>
      <c r="B2002" s="7">
        <v>166</v>
      </c>
      <c r="C2002" s="35">
        <v>44035</v>
      </c>
      <c r="D2002" s="36" t="s">
        <v>44</v>
      </c>
      <c r="E2002" s="37">
        <v>260605.7</v>
      </c>
      <c r="F2002" s="19" t="s">
        <v>47</v>
      </c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22"/>
      <c r="AH2002" s="22"/>
      <c r="AI2002" s="22"/>
      <c r="AJ2002" s="22"/>
      <c r="AK2002" s="22"/>
      <c r="AL2002" s="22"/>
      <c r="AM2002" s="22"/>
      <c r="AN2002" s="22"/>
      <c r="AO2002" s="22"/>
      <c r="AP2002" s="22"/>
      <c r="AQ2002" s="22"/>
      <c r="AR2002" s="22"/>
      <c r="AS2002" s="22"/>
      <c r="AT2002" s="22"/>
      <c r="AU2002" s="22"/>
      <c r="AV2002" s="22"/>
      <c r="AW2002" s="22"/>
      <c r="AX2002" s="22"/>
      <c r="AY2002" s="22"/>
      <c r="AZ2002" s="22"/>
      <c r="BA2002" s="22"/>
      <c r="BB2002" s="22"/>
      <c r="BC2002" s="22"/>
    </row>
    <row r="2003" spans="1:55" s="23" customFormat="1" ht="25.5">
      <c r="A2003" s="7">
        <v>1917</v>
      </c>
      <c r="B2003" s="7">
        <v>167</v>
      </c>
      <c r="C2003" s="35">
        <v>44035</v>
      </c>
      <c r="D2003" s="36" t="s">
        <v>44</v>
      </c>
      <c r="E2003" s="37">
        <v>42574.84</v>
      </c>
      <c r="F2003" s="19" t="s">
        <v>47</v>
      </c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22"/>
      <c r="AH2003" s="22"/>
      <c r="AI2003" s="22"/>
      <c r="AJ2003" s="22"/>
      <c r="AK2003" s="22"/>
      <c r="AL2003" s="22"/>
      <c r="AM2003" s="22"/>
      <c r="AN2003" s="22"/>
      <c r="AO2003" s="22"/>
      <c r="AP2003" s="22"/>
      <c r="AQ2003" s="22"/>
      <c r="AR2003" s="22"/>
      <c r="AS2003" s="22"/>
      <c r="AT2003" s="22"/>
      <c r="AU2003" s="22"/>
      <c r="AV2003" s="22"/>
      <c r="AW2003" s="22"/>
      <c r="AX2003" s="22"/>
      <c r="AY2003" s="22"/>
      <c r="AZ2003" s="22"/>
      <c r="BA2003" s="22"/>
      <c r="BB2003" s="22"/>
      <c r="BC2003" s="22"/>
    </row>
    <row r="2004" spans="1:55" s="23" customFormat="1" ht="25.5">
      <c r="A2004" s="7">
        <v>1918</v>
      </c>
      <c r="B2004" s="7">
        <v>168</v>
      </c>
      <c r="C2004" s="35">
        <v>44035</v>
      </c>
      <c r="D2004" s="36" t="s">
        <v>367</v>
      </c>
      <c r="E2004" s="37">
        <v>26694.06</v>
      </c>
      <c r="F2004" s="19" t="s">
        <v>47</v>
      </c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/>
      <c r="AK2004" s="22"/>
      <c r="AL2004" s="22"/>
      <c r="AM2004" s="22"/>
      <c r="AN2004" s="22"/>
      <c r="AO2004" s="22"/>
      <c r="AP2004" s="22"/>
      <c r="AQ2004" s="22"/>
      <c r="AR2004" s="22"/>
      <c r="AS2004" s="22"/>
      <c r="AT2004" s="22"/>
      <c r="AU2004" s="22"/>
      <c r="AV2004" s="22"/>
      <c r="AW2004" s="22"/>
      <c r="AX2004" s="22"/>
      <c r="AY2004" s="22"/>
      <c r="AZ2004" s="22"/>
      <c r="BA2004" s="22"/>
      <c r="BB2004" s="22"/>
      <c r="BC2004" s="22"/>
    </row>
    <row r="2005" spans="1:55" s="23" customFormat="1" ht="25.5">
      <c r="A2005" s="7">
        <v>1919</v>
      </c>
      <c r="B2005" s="7">
        <v>169</v>
      </c>
      <c r="C2005" s="35">
        <v>44035</v>
      </c>
      <c r="D2005" s="36" t="s">
        <v>225</v>
      </c>
      <c r="E2005" s="37">
        <v>100672.2</v>
      </c>
      <c r="F2005" s="19" t="s">
        <v>47</v>
      </c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/>
      <c r="AK2005" s="22"/>
      <c r="AL2005" s="22"/>
      <c r="AM2005" s="22"/>
      <c r="AN2005" s="22"/>
      <c r="AO2005" s="22"/>
      <c r="AP2005" s="22"/>
      <c r="AQ2005" s="22"/>
      <c r="AR2005" s="22"/>
      <c r="AS2005" s="22"/>
      <c r="AT2005" s="22"/>
      <c r="AU2005" s="22"/>
      <c r="AV2005" s="22"/>
      <c r="AW2005" s="22"/>
      <c r="AX2005" s="22"/>
      <c r="AY2005" s="22"/>
      <c r="AZ2005" s="22"/>
      <c r="BA2005" s="22"/>
      <c r="BB2005" s="22"/>
      <c r="BC2005" s="22"/>
    </row>
    <row r="2006" spans="1:55" s="23" customFormat="1" ht="25.5">
      <c r="A2006" s="7">
        <v>1920</v>
      </c>
      <c r="B2006" s="7">
        <v>170</v>
      </c>
      <c r="C2006" s="35">
        <v>44035</v>
      </c>
      <c r="D2006" s="36" t="s">
        <v>149</v>
      </c>
      <c r="E2006" s="37">
        <v>86647.73</v>
      </c>
      <c r="F2006" s="19" t="s">
        <v>47</v>
      </c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22"/>
      <c r="AH2006" s="22"/>
      <c r="AI2006" s="22"/>
      <c r="AJ2006" s="22"/>
      <c r="AK2006" s="22"/>
      <c r="AL2006" s="22"/>
      <c r="AM2006" s="22"/>
      <c r="AN2006" s="22"/>
      <c r="AO2006" s="22"/>
      <c r="AP2006" s="22"/>
      <c r="AQ2006" s="22"/>
      <c r="AR2006" s="22"/>
      <c r="AS2006" s="22"/>
      <c r="AT2006" s="22"/>
      <c r="AU2006" s="22"/>
      <c r="AV2006" s="22"/>
      <c r="AW2006" s="22"/>
      <c r="AX2006" s="22"/>
      <c r="AY2006" s="22"/>
      <c r="AZ2006" s="22"/>
      <c r="BA2006" s="22"/>
      <c r="BB2006" s="22"/>
      <c r="BC2006" s="22"/>
    </row>
    <row r="2007" spans="1:55" s="23" customFormat="1" ht="42.75">
      <c r="A2007" s="7">
        <v>1921</v>
      </c>
      <c r="B2007" s="7">
        <v>171</v>
      </c>
      <c r="C2007" s="35">
        <v>44035</v>
      </c>
      <c r="D2007" s="36" t="s">
        <v>440</v>
      </c>
      <c r="E2007" s="37">
        <v>58356.44</v>
      </c>
      <c r="F2007" s="19" t="s">
        <v>47</v>
      </c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22"/>
      <c r="AH2007" s="22"/>
      <c r="AI2007" s="22"/>
      <c r="AJ2007" s="22"/>
      <c r="AK2007" s="22"/>
      <c r="AL2007" s="22"/>
      <c r="AM2007" s="22"/>
      <c r="AN2007" s="22"/>
      <c r="AO2007" s="22"/>
      <c r="AP2007" s="22"/>
      <c r="AQ2007" s="22"/>
      <c r="AR2007" s="22"/>
      <c r="AS2007" s="22"/>
      <c r="AT2007" s="22"/>
      <c r="AU2007" s="22"/>
      <c r="AV2007" s="22"/>
      <c r="AW2007" s="22"/>
      <c r="AX2007" s="22"/>
      <c r="AY2007" s="22"/>
      <c r="AZ2007" s="22"/>
      <c r="BA2007" s="22"/>
      <c r="BB2007" s="22"/>
      <c r="BC2007" s="22"/>
    </row>
    <row r="2008" spans="1:55" s="23" customFormat="1" ht="25.5">
      <c r="A2008" s="7">
        <v>1922</v>
      </c>
      <c r="B2008" s="7">
        <v>172</v>
      </c>
      <c r="C2008" s="35">
        <v>44035</v>
      </c>
      <c r="D2008" s="36" t="s">
        <v>373</v>
      </c>
      <c r="E2008" s="37">
        <v>21.81</v>
      </c>
      <c r="F2008" s="19" t="s">
        <v>47</v>
      </c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/>
      <c r="AK2008" s="22"/>
      <c r="AL2008" s="22"/>
      <c r="AM2008" s="22"/>
      <c r="AN2008" s="22"/>
      <c r="AO2008" s="22"/>
      <c r="AP2008" s="22"/>
      <c r="AQ2008" s="22"/>
      <c r="AR2008" s="22"/>
      <c r="AS2008" s="22"/>
      <c r="AT2008" s="22"/>
      <c r="AU2008" s="22"/>
      <c r="AV2008" s="22"/>
      <c r="AW2008" s="22"/>
      <c r="AX2008" s="22"/>
      <c r="AY2008" s="22"/>
      <c r="AZ2008" s="22"/>
      <c r="BA2008" s="22"/>
      <c r="BB2008" s="22"/>
      <c r="BC2008" s="22"/>
    </row>
    <row r="2009" spans="1:55" s="23" customFormat="1" ht="25.5">
      <c r="A2009" s="7">
        <v>1923</v>
      </c>
      <c r="B2009" s="7">
        <v>173</v>
      </c>
      <c r="C2009" s="35">
        <v>44035</v>
      </c>
      <c r="D2009" s="36" t="s">
        <v>441</v>
      </c>
      <c r="E2009" s="37">
        <v>109225</v>
      </c>
      <c r="F2009" s="19" t="s">
        <v>47</v>
      </c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22"/>
      <c r="AH2009" s="22"/>
      <c r="AI2009" s="22"/>
      <c r="AJ2009" s="22"/>
      <c r="AK2009" s="22"/>
      <c r="AL2009" s="22"/>
      <c r="AM2009" s="22"/>
      <c r="AN2009" s="22"/>
      <c r="AO2009" s="22"/>
      <c r="AP2009" s="22"/>
      <c r="AQ2009" s="22"/>
      <c r="AR2009" s="22"/>
      <c r="AS2009" s="22"/>
      <c r="AT2009" s="22"/>
      <c r="AU2009" s="22"/>
      <c r="AV2009" s="22"/>
      <c r="AW2009" s="22"/>
      <c r="AX2009" s="22"/>
      <c r="AY2009" s="22"/>
      <c r="AZ2009" s="22"/>
      <c r="BA2009" s="22"/>
      <c r="BB2009" s="22"/>
      <c r="BC2009" s="22"/>
    </row>
    <row r="2010" spans="1:55" s="23" customFormat="1" ht="28.5">
      <c r="A2010" s="7">
        <v>1924</v>
      </c>
      <c r="B2010" s="7">
        <v>174</v>
      </c>
      <c r="C2010" s="35">
        <v>44035</v>
      </c>
      <c r="D2010" s="36" t="s">
        <v>439</v>
      </c>
      <c r="E2010" s="37">
        <v>54560.16</v>
      </c>
      <c r="F2010" s="19" t="s">
        <v>50</v>
      </c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22"/>
      <c r="AH2010" s="22"/>
      <c r="AI2010" s="22"/>
      <c r="AJ2010" s="22"/>
      <c r="AK2010" s="22"/>
      <c r="AL2010" s="22"/>
      <c r="AM2010" s="22"/>
      <c r="AN2010" s="22"/>
      <c r="AO2010" s="22"/>
      <c r="AP2010" s="22"/>
      <c r="AQ2010" s="22"/>
      <c r="AR2010" s="22"/>
      <c r="AS2010" s="22"/>
      <c r="AT2010" s="22"/>
      <c r="AU2010" s="22"/>
      <c r="AV2010" s="22"/>
      <c r="AW2010" s="22"/>
      <c r="AX2010" s="22"/>
      <c r="AY2010" s="22"/>
      <c r="AZ2010" s="22"/>
      <c r="BA2010" s="22"/>
      <c r="BB2010" s="22"/>
      <c r="BC2010" s="22"/>
    </row>
    <row r="2011" spans="1:55" s="23" customFormat="1" ht="25.5">
      <c r="A2011" s="7">
        <v>1925</v>
      </c>
      <c r="B2011" s="7">
        <v>175</v>
      </c>
      <c r="C2011" s="35">
        <v>44035</v>
      </c>
      <c r="D2011" s="36" t="s">
        <v>44</v>
      </c>
      <c r="E2011" s="37">
        <v>48039.59</v>
      </c>
      <c r="F2011" s="19" t="s">
        <v>50</v>
      </c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22"/>
      <c r="AH2011" s="22"/>
      <c r="AI2011" s="22"/>
      <c r="AJ2011" s="22"/>
      <c r="AK2011" s="22"/>
      <c r="AL2011" s="22"/>
      <c r="AM2011" s="22"/>
      <c r="AN2011" s="22"/>
      <c r="AO2011" s="22"/>
      <c r="AP2011" s="22"/>
      <c r="AQ2011" s="22"/>
      <c r="AR2011" s="22"/>
      <c r="AS2011" s="22"/>
      <c r="AT2011" s="22"/>
      <c r="AU2011" s="22"/>
      <c r="AV2011" s="22"/>
      <c r="AW2011" s="22"/>
      <c r="AX2011" s="22"/>
      <c r="AY2011" s="22"/>
      <c r="AZ2011" s="22"/>
      <c r="BA2011" s="22"/>
      <c r="BB2011" s="22"/>
      <c r="BC2011" s="22"/>
    </row>
    <row r="2012" spans="1:55" s="23" customFormat="1" ht="25.5">
      <c r="A2012" s="7">
        <v>1926</v>
      </c>
      <c r="B2012" s="7">
        <v>176</v>
      </c>
      <c r="C2012" s="35">
        <v>44035</v>
      </c>
      <c r="D2012" s="36" t="s">
        <v>44</v>
      </c>
      <c r="E2012" s="37">
        <v>10643.71</v>
      </c>
      <c r="F2012" s="19" t="s">
        <v>50</v>
      </c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22"/>
      <c r="AH2012" s="22"/>
      <c r="AI2012" s="22"/>
      <c r="AJ2012" s="22"/>
      <c r="AK2012" s="22"/>
      <c r="AL2012" s="22"/>
      <c r="AM2012" s="22"/>
      <c r="AN2012" s="22"/>
      <c r="AO2012" s="22"/>
      <c r="AP2012" s="22"/>
      <c r="AQ2012" s="22"/>
      <c r="AR2012" s="22"/>
      <c r="AS2012" s="22"/>
      <c r="AT2012" s="22"/>
      <c r="AU2012" s="22"/>
      <c r="AV2012" s="22"/>
      <c r="AW2012" s="22"/>
      <c r="AX2012" s="22"/>
      <c r="AY2012" s="22"/>
      <c r="AZ2012" s="22"/>
      <c r="BA2012" s="22"/>
      <c r="BB2012" s="22"/>
      <c r="BC2012" s="22"/>
    </row>
    <row r="2013" spans="1:55" s="23" customFormat="1" ht="25.5">
      <c r="A2013" s="7">
        <v>1927</v>
      </c>
      <c r="B2013" s="7">
        <v>177</v>
      </c>
      <c r="C2013" s="35">
        <v>44035</v>
      </c>
      <c r="D2013" s="36" t="s">
        <v>367</v>
      </c>
      <c r="E2013" s="37">
        <v>5189.64</v>
      </c>
      <c r="F2013" s="19" t="s">
        <v>50</v>
      </c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22"/>
      <c r="AH2013" s="22"/>
      <c r="AI2013" s="22"/>
      <c r="AJ2013" s="22"/>
      <c r="AK2013" s="22"/>
      <c r="AL2013" s="22"/>
      <c r="AM2013" s="22"/>
      <c r="AN2013" s="22"/>
      <c r="AO2013" s="22"/>
      <c r="AP2013" s="22"/>
      <c r="AQ2013" s="22"/>
      <c r="AR2013" s="22"/>
      <c r="AS2013" s="22"/>
      <c r="AT2013" s="22"/>
      <c r="AU2013" s="22"/>
      <c r="AV2013" s="22"/>
      <c r="AW2013" s="22"/>
      <c r="AX2013" s="22"/>
      <c r="AY2013" s="22"/>
      <c r="AZ2013" s="22"/>
      <c r="BA2013" s="22"/>
      <c r="BB2013" s="22"/>
      <c r="BC2013" s="22"/>
    </row>
    <row r="2014" spans="1:55" s="23" customFormat="1" ht="25.5">
      <c r="A2014" s="7">
        <v>1928</v>
      </c>
      <c r="B2014" s="7">
        <v>178</v>
      </c>
      <c r="C2014" s="35">
        <v>44035</v>
      </c>
      <c r="D2014" s="36" t="s">
        <v>373</v>
      </c>
      <c r="E2014" s="37">
        <v>4.24</v>
      </c>
      <c r="F2014" s="19" t="s">
        <v>50</v>
      </c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22"/>
      <c r="AH2014" s="22"/>
      <c r="AI2014" s="22"/>
      <c r="AJ2014" s="22"/>
      <c r="AK2014" s="22"/>
      <c r="AL2014" s="22"/>
      <c r="AM2014" s="22"/>
      <c r="AN2014" s="22"/>
      <c r="AO2014" s="22"/>
      <c r="AP2014" s="22"/>
      <c r="AQ2014" s="22"/>
      <c r="AR2014" s="22"/>
      <c r="AS2014" s="22"/>
      <c r="AT2014" s="22"/>
      <c r="AU2014" s="22"/>
      <c r="AV2014" s="22"/>
      <c r="AW2014" s="22"/>
      <c r="AX2014" s="22"/>
      <c r="AY2014" s="22"/>
      <c r="AZ2014" s="22"/>
      <c r="BA2014" s="22"/>
      <c r="BB2014" s="22"/>
      <c r="BC2014" s="22"/>
    </row>
    <row r="2015" spans="1:55" s="23" customFormat="1" ht="25.5">
      <c r="A2015" s="7">
        <v>1929</v>
      </c>
      <c r="B2015" s="7">
        <v>179</v>
      </c>
      <c r="C2015" s="35">
        <v>44035</v>
      </c>
      <c r="D2015" s="36" t="s">
        <v>438</v>
      </c>
      <c r="E2015" s="37">
        <v>11706</v>
      </c>
      <c r="F2015" s="19" t="s">
        <v>50</v>
      </c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22"/>
      <c r="AH2015" s="22"/>
      <c r="AI2015" s="22"/>
      <c r="AJ2015" s="22"/>
      <c r="AK2015" s="22"/>
      <c r="AL2015" s="22"/>
      <c r="AM2015" s="22"/>
      <c r="AN2015" s="22"/>
      <c r="AO2015" s="22"/>
      <c r="AP2015" s="22"/>
      <c r="AQ2015" s="22"/>
      <c r="AR2015" s="22"/>
      <c r="AS2015" s="22"/>
      <c r="AT2015" s="22"/>
      <c r="AU2015" s="22"/>
      <c r="AV2015" s="22"/>
      <c r="AW2015" s="22"/>
      <c r="AX2015" s="22"/>
      <c r="AY2015" s="22"/>
      <c r="AZ2015" s="22"/>
      <c r="BA2015" s="22"/>
      <c r="BB2015" s="22"/>
      <c r="BC2015" s="22"/>
    </row>
    <row r="2016" spans="1:55" s="23" customFormat="1" ht="25.5">
      <c r="A2016" s="7">
        <v>1930</v>
      </c>
      <c r="B2016" s="7">
        <v>180</v>
      </c>
      <c r="C2016" s="35">
        <v>44035</v>
      </c>
      <c r="D2016" s="36" t="s">
        <v>172</v>
      </c>
      <c r="E2016" s="37">
        <v>40800.11</v>
      </c>
      <c r="F2016" s="19" t="s">
        <v>50</v>
      </c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22"/>
      <c r="AH2016" s="22"/>
      <c r="AI2016" s="22"/>
      <c r="AJ2016" s="22"/>
      <c r="AK2016" s="22"/>
      <c r="AL2016" s="22"/>
      <c r="AM2016" s="22"/>
      <c r="AN2016" s="22"/>
      <c r="AO2016" s="22"/>
      <c r="AP2016" s="22"/>
      <c r="AQ2016" s="22"/>
      <c r="AR2016" s="22"/>
      <c r="AS2016" s="22"/>
      <c r="AT2016" s="22"/>
      <c r="AU2016" s="22"/>
      <c r="AV2016" s="22"/>
      <c r="AW2016" s="22"/>
      <c r="AX2016" s="22"/>
      <c r="AY2016" s="22"/>
      <c r="AZ2016" s="22"/>
      <c r="BA2016" s="22"/>
      <c r="BB2016" s="22"/>
      <c r="BC2016" s="22"/>
    </row>
    <row r="2017" spans="1:55" s="23" customFormat="1" ht="25.5">
      <c r="A2017" s="7">
        <v>1931</v>
      </c>
      <c r="B2017" s="7">
        <v>181</v>
      </c>
      <c r="C2017" s="35">
        <v>44035</v>
      </c>
      <c r="D2017" s="36" t="s">
        <v>225</v>
      </c>
      <c r="E2017" s="37">
        <v>25168.05</v>
      </c>
      <c r="F2017" s="19" t="s">
        <v>50</v>
      </c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22"/>
      <c r="AH2017" s="22"/>
      <c r="AI2017" s="22"/>
      <c r="AJ2017" s="22"/>
      <c r="AK2017" s="22"/>
      <c r="AL2017" s="22"/>
      <c r="AM2017" s="22"/>
      <c r="AN2017" s="22"/>
      <c r="AO2017" s="22"/>
      <c r="AP2017" s="22"/>
      <c r="AQ2017" s="22"/>
      <c r="AR2017" s="22"/>
      <c r="AS2017" s="22"/>
      <c r="AT2017" s="22"/>
      <c r="AU2017" s="22"/>
      <c r="AV2017" s="22"/>
      <c r="AW2017" s="22"/>
      <c r="AX2017" s="22"/>
      <c r="AY2017" s="22"/>
      <c r="AZ2017" s="22"/>
      <c r="BA2017" s="22"/>
      <c r="BB2017" s="22"/>
      <c r="BC2017" s="22"/>
    </row>
    <row r="2018" spans="1:55" s="23" customFormat="1" ht="25.5">
      <c r="A2018" s="7">
        <v>1932</v>
      </c>
      <c r="B2018" s="7">
        <v>182</v>
      </c>
      <c r="C2018" s="35">
        <v>44035</v>
      </c>
      <c r="D2018" s="36" t="s">
        <v>149</v>
      </c>
      <c r="E2018" s="37">
        <v>15290.77</v>
      </c>
      <c r="F2018" s="19" t="s">
        <v>50</v>
      </c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22"/>
      <c r="AH2018" s="22"/>
      <c r="AI2018" s="22"/>
      <c r="AJ2018" s="22"/>
      <c r="AK2018" s="22"/>
      <c r="AL2018" s="22"/>
      <c r="AM2018" s="22"/>
      <c r="AN2018" s="22"/>
      <c r="AO2018" s="22"/>
      <c r="AP2018" s="22"/>
      <c r="AQ2018" s="22"/>
      <c r="AR2018" s="22"/>
      <c r="AS2018" s="22"/>
      <c r="AT2018" s="22"/>
      <c r="AU2018" s="22"/>
      <c r="AV2018" s="22"/>
      <c r="AW2018" s="22"/>
      <c r="AX2018" s="22"/>
      <c r="AY2018" s="22"/>
      <c r="AZ2018" s="22"/>
      <c r="BA2018" s="22"/>
      <c r="BB2018" s="22"/>
      <c r="BC2018" s="22"/>
    </row>
    <row r="2019" spans="1:55" s="23" customFormat="1" ht="25.5">
      <c r="A2019" s="7">
        <v>1933</v>
      </c>
      <c r="B2019" s="7">
        <v>183</v>
      </c>
      <c r="C2019" s="35">
        <v>44035</v>
      </c>
      <c r="D2019" s="36" t="s">
        <v>441</v>
      </c>
      <c r="E2019" s="37">
        <v>19275</v>
      </c>
      <c r="F2019" s="19" t="s">
        <v>50</v>
      </c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22"/>
      <c r="AH2019" s="22"/>
      <c r="AI2019" s="22"/>
      <c r="AJ2019" s="22"/>
      <c r="AK2019" s="22"/>
      <c r="AL2019" s="22"/>
      <c r="AM2019" s="22"/>
      <c r="AN2019" s="22"/>
      <c r="AO2019" s="22"/>
      <c r="AP2019" s="22"/>
      <c r="AQ2019" s="22"/>
      <c r="AR2019" s="22"/>
      <c r="AS2019" s="22"/>
      <c r="AT2019" s="22"/>
      <c r="AU2019" s="22"/>
      <c r="AV2019" s="22"/>
      <c r="AW2019" s="22"/>
      <c r="AX2019" s="22"/>
      <c r="AY2019" s="22"/>
      <c r="AZ2019" s="22"/>
      <c r="BA2019" s="22"/>
      <c r="BB2019" s="22"/>
      <c r="BC2019" s="22"/>
    </row>
    <row r="2020" spans="1:55" s="23" customFormat="1" ht="15.75">
      <c r="A2020" s="41" t="s">
        <v>442</v>
      </c>
      <c r="B2020" s="42"/>
      <c r="C2020" s="43"/>
      <c r="D2020" s="25">
        <f>SUM(E1998:E2009)</f>
        <v>1588443.1400000001</v>
      </c>
      <c r="E2020" s="25">
        <f>SUM(E2010:E2019)</f>
        <v>230677.27</v>
      </c>
      <c r="F2020" s="25">
        <v>0</v>
      </c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22"/>
      <c r="AH2020" s="22"/>
      <c r="AI2020" s="22"/>
      <c r="AJ2020" s="22"/>
      <c r="AK2020" s="22"/>
      <c r="AL2020" s="22"/>
      <c r="AM2020" s="22"/>
      <c r="AN2020" s="22"/>
      <c r="AO2020" s="22"/>
      <c r="AP2020" s="22"/>
      <c r="AQ2020" s="22"/>
      <c r="AR2020" s="22"/>
      <c r="AS2020" s="22"/>
      <c r="AT2020" s="22"/>
      <c r="AU2020" s="22"/>
      <c r="AV2020" s="22"/>
      <c r="AW2020" s="22"/>
      <c r="AX2020" s="22"/>
      <c r="AY2020" s="22"/>
      <c r="AZ2020" s="22"/>
      <c r="BA2020" s="22"/>
      <c r="BB2020" s="22"/>
      <c r="BC2020" s="22"/>
    </row>
    <row r="2021" spans="1:55" s="23" customFormat="1" ht="25.5">
      <c r="A2021" s="7">
        <v>1934</v>
      </c>
      <c r="B2021" s="7">
        <v>184</v>
      </c>
      <c r="C2021" s="35">
        <v>44039</v>
      </c>
      <c r="D2021" s="36" t="s">
        <v>44</v>
      </c>
      <c r="E2021" s="37">
        <v>169522.85</v>
      </c>
      <c r="F2021" s="19" t="s">
        <v>47</v>
      </c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22"/>
      <c r="AH2021" s="22"/>
      <c r="AI2021" s="22"/>
      <c r="AJ2021" s="22"/>
      <c r="AK2021" s="22"/>
      <c r="AL2021" s="22"/>
      <c r="AM2021" s="22"/>
      <c r="AN2021" s="22"/>
      <c r="AO2021" s="22"/>
      <c r="AP2021" s="22"/>
      <c r="AQ2021" s="22"/>
      <c r="AR2021" s="22"/>
      <c r="AS2021" s="22"/>
      <c r="AT2021" s="22"/>
      <c r="AU2021" s="22"/>
      <c r="AV2021" s="22"/>
      <c r="AW2021" s="22"/>
      <c r="AX2021" s="22"/>
      <c r="AY2021" s="22"/>
      <c r="AZ2021" s="22"/>
      <c r="BA2021" s="22"/>
      <c r="BB2021" s="22"/>
      <c r="BC2021" s="22"/>
    </row>
    <row r="2022" spans="1:55" s="23" customFormat="1" ht="25.5">
      <c r="A2022" s="7">
        <v>1935</v>
      </c>
      <c r="B2022" s="7">
        <v>185</v>
      </c>
      <c r="C2022" s="35">
        <v>44039</v>
      </c>
      <c r="D2022" s="36" t="s">
        <v>32</v>
      </c>
      <c r="E2022" s="37">
        <v>44449.17</v>
      </c>
      <c r="F2022" s="19" t="s">
        <v>47</v>
      </c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22"/>
      <c r="AH2022" s="22"/>
      <c r="AI2022" s="22"/>
      <c r="AJ2022" s="22"/>
      <c r="AK2022" s="22"/>
      <c r="AL2022" s="22"/>
      <c r="AM2022" s="22"/>
      <c r="AN2022" s="22"/>
      <c r="AO2022" s="22"/>
      <c r="AP2022" s="22"/>
      <c r="AQ2022" s="22"/>
      <c r="AR2022" s="22"/>
      <c r="AS2022" s="22"/>
      <c r="AT2022" s="22"/>
      <c r="AU2022" s="22"/>
      <c r="AV2022" s="22"/>
      <c r="AW2022" s="22"/>
      <c r="AX2022" s="22"/>
      <c r="AY2022" s="22"/>
      <c r="AZ2022" s="22"/>
      <c r="BA2022" s="22"/>
      <c r="BB2022" s="22"/>
      <c r="BC2022" s="22"/>
    </row>
    <row r="2023" spans="1:55" s="23" customFormat="1" ht="25.5">
      <c r="A2023" s="7">
        <v>1936</v>
      </c>
      <c r="B2023" s="7">
        <v>186</v>
      </c>
      <c r="C2023" s="35">
        <v>44039</v>
      </c>
      <c r="D2023" s="36" t="s">
        <v>33</v>
      </c>
      <c r="E2023" s="37">
        <v>44109.33</v>
      </c>
      <c r="F2023" s="19" t="s">
        <v>47</v>
      </c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22"/>
      <c r="AH2023" s="22"/>
      <c r="AI2023" s="22"/>
      <c r="AJ2023" s="22"/>
      <c r="AK2023" s="22"/>
      <c r="AL2023" s="22"/>
      <c r="AM2023" s="22"/>
      <c r="AN2023" s="22"/>
      <c r="AO2023" s="22"/>
      <c r="AP2023" s="22"/>
      <c r="AQ2023" s="22"/>
      <c r="AR2023" s="22"/>
      <c r="AS2023" s="22"/>
      <c r="AT2023" s="22"/>
      <c r="AU2023" s="22"/>
      <c r="AV2023" s="22"/>
      <c r="AW2023" s="22"/>
      <c r="AX2023" s="22"/>
      <c r="AY2023" s="22"/>
      <c r="AZ2023" s="22"/>
      <c r="BA2023" s="22"/>
      <c r="BB2023" s="22"/>
      <c r="BC2023" s="22"/>
    </row>
    <row r="2024" spans="1:55" s="23" customFormat="1" ht="25.5">
      <c r="A2024" s="7">
        <v>1937</v>
      </c>
      <c r="B2024" s="7">
        <v>187</v>
      </c>
      <c r="C2024" s="35">
        <v>44039</v>
      </c>
      <c r="D2024" s="36" t="s">
        <v>443</v>
      </c>
      <c r="E2024" s="37">
        <v>52839.4</v>
      </c>
      <c r="F2024" s="19" t="s">
        <v>47</v>
      </c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22"/>
      <c r="AH2024" s="22"/>
      <c r="AI2024" s="22"/>
      <c r="AJ2024" s="22"/>
      <c r="AK2024" s="22"/>
      <c r="AL2024" s="22"/>
      <c r="AM2024" s="22"/>
      <c r="AN2024" s="22"/>
      <c r="AO2024" s="22"/>
      <c r="AP2024" s="22"/>
      <c r="AQ2024" s="22"/>
      <c r="AR2024" s="22"/>
      <c r="AS2024" s="22"/>
      <c r="AT2024" s="22"/>
      <c r="AU2024" s="22"/>
      <c r="AV2024" s="22"/>
      <c r="AW2024" s="22"/>
      <c r="AX2024" s="22"/>
      <c r="AY2024" s="22"/>
      <c r="AZ2024" s="22"/>
      <c r="BA2024" s="22"/>
      <c r="BB2024" s="22"/>
      <c r="BC2024" s="22"/>
    </row>
    <row r="2025" spans="1:55" s="23" customFormat="1" ht="25.5">
      <c r="A2025" s="7">
        <v>1938</v>
      </c>
      <c r="B2025" s="7">
        <v>188</v>
      </c>
      <c r="C2025" s="35">
        <v>44039</v>
      </c>
      <c r="D2025" s="36" t="s">
        <v>44</v>
      </c>
      <c r="E2025" s="37">
        <v>32957.24</v>
      </c>
      <c r="F2025" s="19" t="s">
        <v>50</v>
      </c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22"/>
      <c r="AH2025" s="22"/>
      <c r="AI2025" s="22"/>
      <c r="AJ2025" s="22"/>
      <c r="AK2025" s="22"/>
      <c r="AL2025" s="22"/>
      <c r="AM2025" s="22"/>
      <c r="AN2025" s="22"/>
      <c r="AO2025" s="22"/>
      <c r="AP2025" s="22"/>
      <c r="AQ2025" s="22"/>
      <c r="AR2025" s="22"/>
      <c r="AS2025" s="22"/>
      <c r="AT2025" s="22"/>
      <c r="AU2025" s="22"/>
      <c r="AV2025" s="22"/>
      <c r="AW2025" s="22"/>
      <c r="AX2025" s="22"/>
      <c r="AY2025" s="22"/>
      <c r="AZ2025" s="22"/>
      <c r="BA2025" s="22"/>
      <c r="BB2025" s="22"/>
      <c r="BC2025" s="22"/>
    </row>
    <row r="2026" spans="1:55" s="23" customFormat="1" ht="25.5">
      <c r="A2026" s="7">
        <v>1939</v>
      </c>
      <c r="B2026" s="7">
        <v>189</v>
      </c>
      <c r="C2026" s="35">
        <v>44039</v>
      </c>
      <c r="D2026" s="36" t="s">
        <v>32</v>
      </c>
      <c r="E2026" s="37">
        <v>8641.45</v>
      </c>
      <c r="F2026" s="19" t="s">
        <v>50</v>
      </c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22"/>
      <c r="AH2026" s="22"/>
      <c r="AI2026" s="22"/>
      <c r="AJ2026" s="22"/>
      <c r="AK2026" s="22"/>
      <c r="AL2026" s="22"/>
      <c r="AM2026" s="22"/>
      <c r="AN2026" s="22"/>
      <c r="AO2026" s="22"/>
      <c r="AP2026" s="22"/>
      <c r="AQ2026" s="22"/>
      <c r="AR2026" s="22"/>
      <c r="AS2026" s="22"/>
      <c r="AT2026" s="22"/>
      <c r="AU2026" s="22"/>
      <c r="AV2026" s="22"/>
      <c r="AW2026" s="22"/>
      <c r="AX2026" s="22"/>
      <c r="AY2026" s="22"/>
      <c r="AZ2026" s="22"/>
      <c r="BA2026" s="22"/>
      <c r="BB2026" s="22"/>
      <c r="BC2026" s="22"/>
    </row>
    <row r="2027" spans="1:55" s="23" customFormat="1" ht="25.5">
      <c r="A2027" s="7">
        <v>1940</v>
      </c>
      <c r="B2027" s="7">
        <v>190</v>
      </c>
      <c r="C2027" s="35">
        <v>44039</v>
      </c>
      <c r="D2027" s="36" t="s">
        <v>33</v>
      </c>
      <c r="E2027" s="37">
        <v>8575.37</v>
      </c>
      <c r="F2027" s="19" t="s">
        <v>50</v>
      </c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22"/>
      <c r="AH2027" s="22"/>
      <c r="AI2027" s="22"/>
      <c r="AJ2027" s="22"/>
      <c r="AK2027" s="22"/>
      <c r="AL2027" s="22"/>
      <c r="AM2027" s="22"/>
      <c r="AN2027" s="22"/>
      <c r="AO2027" s="22"/>
      <c r="AP2027" s="22"/>
      <c r="AQ2027" s="22"/>
      <c r="AR2027" s="22"/>
      <c r="AS2027" s="22"/>
      <c r="AT2027" s="22"/>
      <c r="AU2027" s="22"/>
      <c r="AV2027" s="22"/>
      <c r="AW2027" s="22"/>
      <c r="AX2027" s="22"/>
      <c r="AY2027" s="22"/>
      <c r="AZ2027" s="22"/>
      <c r="BA2027" s="22"/>
      <c r="BB2027" s="22"/>
      <c r="BC2027" s="22"/>
    </row>
    <row r="2028" spans="1:55" s="23" customFormat="1" ht="25.5">
      <c r="A2028" s="7">
        <v>1941</v>
      </c>
      <c r="B2028" s="7">
        <v>191</v>
      </c>
      <c r="C2028" s="35">
        <v>44039</v>
      </c>
      <c r="D2028" s="36" t="s">
        <v>443</v>
      </c>
      <c r="E2028" s="37">
        <v>10272.6</v>
      </c>
      <c r="F2028" s="19" t="s">
        <v>50</v>
      </c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22"/>
      <c r="AH2028" s="22"/>
      <c r="AI2028" s="22"/>
      <c r="AJ2028" s="22"/>
      <c r="AK2028" s="22"/>
      <c r="AL2028" s="22"/>
      <c r="AM2028" s="22"/>
      <c r="AN2028" s="22"/>
      <c r="AO2028" s="22"/>
      <c r="AP2028" s="22"/>
      <c r="AQ2028" s="22"/>
      <c r="AR2028" s="22"/>
      <c r="AS2028" s="22"/>
      <c r="AT2028" s="22"/>
      <c r="AU2028" s="22"/>
      <c r="AV2028" s="22"/>
      <c r="AW2028" s="22"/>
      <c r="AX2028" s="22"/>
      <c r="AY2028" s="22"/>
      <c r="AZ2028" s="22"/>
      <c r="BA2028" s="22"/>
      <c r="BB2028" s="22"/>
      <c r="BC2028" s="22"/>
    </row>
    <row r="2029" spans="1:55" s="23" customFormat="1" ht="15.75">
      <c r="A2029" s="41" t="s">
        <v>444</v>
      </c>
      <c r="B2029" s="42"/>
      <c r="C2029" s="43"/>
      <c r="D2029" s="25">
        <f>SUM(E2021:E2024)</f>
        <v>310920.75000000006</v>
      </c>
      <c r="E2029" s="25">
        <f>SUM(E2025:E2028)</f>
        <v>60446.66</v>
      </c>
      <c r="F2029" s="25">
        <v>0</v>
      </c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22"/>
      <c r="AH2029" s="22"/>
      <c r="AI2029" s="22"/>
      <c r="AJ2029" s="22"/>
      <c r="AK2029" s="22"/>
      <c r="AL2029" s="22"/>
      <c r="AM2029" s="22"/>
      <c r="AN2029" s="22"/>
      <c r="AO2029" s="22"/>
      <c r="AP2029" s="22"/>
      <c r="AQ2029" s="22"/>
      <c r="AR2029" s="22"/>
      <c r="AS2029" s="22"/>
      <c r="AT2029" s="22"/>
      <c r="AU2029" s="22"/>
      <c r="AV2029" s="22"/>
      <c r="AW2029" s="22"/>
      <c r="AX2029" s="22"/>
      <c r="AY2029" s="22"/>
      <c r="AZ2029" s="22"/>
      <c r="BA2029" s="22"/>
      <c r="BB2029" s="22"/>
      <c r="BC2029" s="22"/>
    </row>
    <row r="2030" spans="1:55" s="23" customFormat="1" ht="15.75">
      <c r="A2030" s="7">
        <v>1942</v>
      </c>
      <c r="B2030" s="7">
        <v>192</v>
      </c>
      <c r="C2030" s="35">
        <v>44040</v>
      </c>
      <c r="D2030" s="36" t="s">
        <v>445</v>
      </c>
      <c r="E2030" s="37">
        <v>900000</v>
      </c>
      <c r="F2030" s="19" t="s">
        <v>9</v>
      </c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22"/>
      <c r="AH2030" s="22"/>
      <c r="AI2030" s="22"/>
      <c r="AJ2030" s="22"/>
      <c r="AK2030" s="22"/>
      <c r="AL2030" s="22"/>
      <c r="AM2030" s="22"/>
      <c r="AN2030" s="22"/>
      <c r="AO2030" s="22"/>
      <c r="AP2030" s="22"/>
      <c r="AQ2030" s="22"/>
      <c r="AR2030" s="22"/>
      <c r="AS2030" s="22"/>
      <c r="AT2030" s="22"/>
      <c r="AU2030" s="22"/>
      <c r="AV2030" s="22"/>
      <c r="AW2030" s="22"/>
      <c r="AX2030" s="22"/>
      <c r="AY2030" s="22"/>
      <c r="AZ2030" s="22"/>
      <c r="BA2030" s="22"/>
      <c r="BB2030" s="22"/>
      <c r="BC2030" s="22"/>
    </row>
    <row r="2031" spans="1:55" s="23" customFormat="1" ht="15.75">
      <c r="A2031" s="7">
        <v>1943</v>
      </c>
      <c r="B2031" s="7">
        <v>193</v>
      </c>
      <c r="C2031" s="35">
        <v>44040</v>
      </c>
      <c r="D2031" s="36" t="s">
        <v>133</v>
      </c>
      <c r="E2031" s="37">
        <v>150000</v>
      </c>
      <c r="F2031" s="19" t="s">
        <v>9</v>
      </c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22"/>
      <c r="AH2031" s="22"/>
      <c r="AI2031" s="22"/>
      <c r="AJ2031" s="22"/>
      <c r="AK2031" s="22"/>
      <c r="AL2031" s="22"/>
      <c r="AM2031" s="22"/>
      <c r="AN2031" s="22"/>
      <c r="AO2031" s="22"/>
      <c r="AP2031" s="22"/>
      <c r="AQ2031" s="22"/>
      <c r="AR2031" s="22"/>
      <c r="AS2031" s="22"/>
      <c r="AT2031" s="22"/>
      <c r="AU2031" s="22"/>
      <c r="AV2031" s="22"/>
      <c r="AW2031" s="22"/>
      <c r="AX2031" s="22"/>
      <c r="AY2031" s="22"/>
      <c r="AZ2031" s="22"/>
      <c r="BA2031" s="22"/>
      <c r="BB2031" s="22"/>
      <c r="BC2031" s="22"/>
    </row>
    <row r="2032" spans="1:55" s="23" customFormat="1" ht="28.5">
      <c r="A2032" s="7">
        <v>1944</v>
      </c>
      <c r="B2032" s="7">
        <v>194</v>
      </c>
      <c r="C2032" s="35">
        <v>44040</v>
      </c>
      <c r="D2032" s="36" t="s">
        <v>178</v>
      </c>
      <c r="E2032" s="37">
        <v>258034.97</v>
      </c>
      <c r="F2032" s="19" t="s">
        <v>9</v>
      </c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22"/>
      <c r="AH2032" s="22"/>
      <c r="AI2032" s="22"/>
      <c r="AJ2032" s="22"/>
      <c r="AK2032" s="22"/>
      <c r="AL2032" s="22"/>
      <c r="AM2032" s="22"/>
      <c r="AN2032" s="22"/>
      <c r="AO2032" s="22"/>
      <c r="AP2032" s="22"/>
      <c r="AQ2032" s="22"/>
      <c r="AR2032" s="22"/>
      <c r="AS2032" s="22"/>
      <c r="AT2032" s="22"/>
      <c r="AU2032" s="22"/>
      <c r="AV2032" s="22"/>
      <c r="AW2032" s="22"/>
      <c r="AX2032" s="22"/>
      <c r="AY2032" s="22"/>
      <c r="AZ2032" s="22"/>
      <c r="BA2032" s="22"/>
      <c r="BB2032" s="22"/>
      <c r="BC2032" s="22"/>
    </row>
    <row r="2033" spans="1:55" s="23" customFormat="1" ht="15.75">
      <c r="A2033" s="7">
        <v>1945</v>
      </c>
      <c r="B2033" s="7">
        <v>195</v>
      </c>
      <c r="C2033" s="35">
        <v>44040</v>
      </c>
      <c r="D2033" s="36" t="s">
        <v>123</v>
      </c>
      <c r="E2033" s="37">
        <v>216562.5</v>
      </c>
      <c r="F2033" s="19" t="s">
        <v>9</v>
      </c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22"/>
      <c r="AH2033" s="22"/>
      <c r="AI2033" s="22"/>
      <c r="AJ2033" s="22"/>
      <c r="AK2033" s="22"/>
      <c r="AL2033" s="22"/>
      <c r="AM2033" s="22"/>
      <c r="AN2033" s="22"/>
      <c r="AO2033" s="22"/>
      <c r="AP2033" s="22"/>
      <c r="AQ2033" s="22"/>
      <c r="AR2033" s="22"/>
      <c r="AS2033" s="22"/>
      <c r="AT2033" s="22"/>
      <c r="AU2033" s="22"/>
      <c r="AV2033" s="22"/>
      <c r="AW2033" s="22"/>
      <c r="AX2033" s="22"/>
      <c r="AY2033" s="22"/>
      <c r="AZ2033" s="22"/>
      <c r="BA2033" s="22"/>
      <c r="BB2033" s="22"/>
      <c r="BC2033" s="22"/>
    </row>
    <row r="2034" spans="1:55" s="23" customFormat="1" ht="15.75">
      <c r="A2034" s="7">
        <v>1946</v>
      </c>
      <c r="B2034" s="7">
        <v>196</v>
      </c>
      <c r="C2034" s="35">
        <v>44040</v>
      </c>
      <c r="D2034" s="36" t="s">
        <v>124</v>
      </c>
      <c r="E2034" s="37">
        <v>3769785.47</v>
      </c>
      <c r="F2034" s="19" t="s">
        <v>9</v>
      </c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22"/>
      <c r="AH2034" s="22"/>
      <c r="AI2034" s="22"/>
      <c r="AJ2034" s="22"/>
      <c r="AK2034" s="22"/>
      <c r="AL2034" s="22"/>
      <c r="AM2034" s="22"/>
      <c r="AN2034" s="22"/>
      <c r="AO2034" s="22"/>
      <c r="AP2034" s="22"/>
      <c r="AQ2034" s="22"/>
      <c r="AR2034" s="22"/>
      <c r="AS2034" s="22"/>
      <c r="AT2034" s="22"/>
      <c r="AU2034" s="22"/>
      <c r="AV2034" s="22"/>
      <c r="AW2034" s="22"/>
      <c r="AX2034" s="22"/>
      <c r="AY2034" s="22"/>
      <c r="AZ2034" s="22"/>
      <c r="BA2034" s="22"/>
      <c r="BB2034" s="22"/>
      <c r="BC2034" s="22"/>
    </row>
    <row r="2035" spans="1:55" s="23" customFormat="1" ht="15.75">
      <c r="A2035" s="7">
        <v>1947</v>
      </c>
      <c r="B2035" s="7">
        <v>197</v>
      </c>
      <c r="C2035" s="35">
        <v>44040</v>
      </c>
      <c r="D2035" s="36" t="s">
        <v>46</v>
      </c>
      <c r="E2035" s="37">
        <v>165745</v>
      </c>
      <c r="F2035" s="19" t="s">
        <v>9</v>
      </c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22"/>
      <c r="AH2035" s="22"/>
      <c r="AI2035" s="22"/>
      <c r="AJ2035" s="22"/>
      <c r="AK2035" s="22"/>
      <c r="AL2035" s="22"/>
      <c r="AM2035" s="22"/>
      <c r="AN2035" s="22"/>
      <c r="AO2035" s="22"/>
      <c r="AP2035" s="22"/>
      <c r="AQ2035" s="22"/>
      <c r="AR2035" s="22"/>
      <c r="AS2035" s="22"/>
      <c r="AT2035" s="22"/>
      <c r="AU2035" s="22"/>
      <c r="AV2035" s="22"/>
      <c r="AW2035" s="22"/>
      <c r="AX2035" s="22"/>
      <c r="AY2035" s="22"/>
      <c r="AZ2035" s="22"/>
      <c r="BA2035" s="22"/>
      <c r="BB2035" s="22"/>
      <c r="BC2035" s="22"/>
    </row>
    <row r="2036" spans="1:55" s="23" customFormat="1" ht="25.5">
      <c r="A2036" s="7">
        <v>1948</v>
      </c>
      <c r="B2036" s="7">
        <v>198</v>
      </c>
      <c r="C2036" s="35">
        <v>44040</v>
      </c>
      <c r="D2036" s="36" t="s">
        <v>12</v>
      </c>
      <c r="E2036" s="37">
        <v>249186</v>
      </c>
      <c r="F2036" s="19" t="s">
        <v>29</v>
      </c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22"/>
      <c r="AH2036" s="22"/>
      <c r="AI2036" s="22"/>
      <c r="AJ2036" s="22"/>
      <c r="AK2036" s="22"/>
      <c r="AL2036" s="22"/>
      <c r="AM2036" s="22"/>
      <c r="AN2036" s="22"/>
      <c r="AO2036" s="22"/>
      <c r="AP2036" s="22"/>
      <c r="AQ2036" s="22"/>
      <c r="AR2036" s="22"/>
      <c r="AS2036" s="22"/>
      <c r="AT2036" s="22"/>
      <c r="AU2036" s="22"/>
      <c r="AV2036" s="22"/>
      <c r="AW2036" s="22"/>
      <c r="AX2036" s="22"/>
      <c r="AY2036" s="22"/>
      <c r="AZ2036" s="22"/>
      <c r="BA2036" s="22"/>
      <c r="BB2036" s="22"/>
      <c r="BC2036" s="22"/>
    </row>
    <row r="2037" spans="1:55" s="23" customFormat="1" ht="25.5">
      <c r="A2037" s="7">
        <v>1949</v>
      </c>
      <c r="B2037" s="7">
        <v>199</v>
      </c>
      <c r="C2037" s="35">
        <v>44040</v>
      </c>
      <c r="D2037" s="36" t="s">
        <v>387</v>
      </c>
      <c r="E2037" s="37">
        <v>549023.92</v>
      </c>
      <c r="F2037" s="19" t="s">
        <v>29</v>
      </c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22"/>
      <c r="AH2037" s="22"/>
      <c r="AI2037" s="22"/>
      <c r="AJ2037" s="22"/>
      <c r="AK2037" s="22"/>
      <c r="AL2037" s="22"/>
      <c r="AM2037" s="22"/>
      <c r="AN2037" s="22"/>
      <c r="AO2037" s="22"/>
      <c r="AP2037" s="22"/>
      <c r="AQ2037" s="22"/>
      <c r="AR2037" s="22"/>
      <c r="AS2037" s="22"/>
      <c r="AT2037" s="22"/>
      <c r="AU2037" s="22"/>
      <c r="AV2037" s="22"/>
      <c r="AW2037" s="22"/>
      <c r="AX2037" s="22"/>
      <c r="AY2037" s="22"/>
      <c r="AZ2037" s="22"/>
      <c r="BA2037" s="22"/>
      <c r="BB2037" s="22"/>
      <c r="BC2037" s="22"/>
    </row>
    <row r="2038" spans="1:55" s="23" customFormat="1" ht="25.5">
      <c r="A2038" s="7">
        <v>1950</v>
      </c>
      <c r="B2038" s="7">
        <v>200</v>
      </c>
      <c r="C2038" s="35">
        <v>44040</v>
      </c>
      <c r="D2038" s="36" t="s">
        <v>108</v>
      </c>
      <c r="E2038" s="37">
        <v>122625.3</v>
      </c>
      <c r="F2038" s="19" t="s">
        <v>47</v>
      </c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22"/>
      <c r="AH2038" s="22"/>
      <c r="AI2038" s="22"/>
      <c r="AJ2038" s="22"/>
      <c r="AK2038" s="22"/>
      <c r="AL2038" s="22"/>
      <c r="AM2038" s="22"/>
      <c r="AN2038" s="22"/>
      <c r="AO2038" s="22"/>
      <c r="AP2038" s="22"/>
      <c r="AQ2038" s="22"/>
      <c r="AR2038" s="22"/>
      <c r="AS2038" s="22"/>
      <c r="AT2038" s="22"/>
      <c r="AU2038" s="22"/>
      <c r="AV2038" s="22"/>
      <c r="AW2038" s="22"/>
      <c r="AX2038" s="22"/>
      <c r="AY2038" s="22"/>
      <c r="AZ2038" s="22"/>
      <c r="BA2038" s="22"/>
      <c r="BB2038" s="22"/>
      <c r="BC2038" s="22"/>
    </row>
    <row r="2039" spans="1:55" s="23" customFormat="1" ht="25.5">
      <c r="A2039" s="7">
        <v>1951</v>
      </c>
      <c r="B2039" s="7">
        <v>201</v>
      </c>
      <c r="C2039" s="35">
        <v>44040</v>
      </c>
      <c r="D2039" s="36" t="s">
        <v>54</v>
      </c>
      <c r="E2039" s="37">
        <v>202840.93</v>
      </c>
      <c r="F2039" s="19" t="s">
        <v>47</v>
      </c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22"/>
      <c r="AH2039" s="22"/>
      <c r="AI2039" s="22"/>
      <c r="AJ2039" s="22"/>
      <c r="AK2039" s="22"/>
      <c r="AL2039" s="22"/>
      <c r="AM2039" s="22"/>
      <c r="AN2039" s="22"/>
      <c r="AO2039" s="22"/>
      <c r="AP2039" s="22"/>
      <c r="AQ2039" s="22"/>
      <c r="AR2039" s="22"/>
      <c r="AS2039" s="22"/>
      <c r="AT2039" s="22"/>
      <c r="AU2039" s="22"/>
      <c r="AV2039" s="22"/>
      <c r="AW2039" s="22"/>
      <c r="AX2039" s="22"/>
      <c r="AY2039" s="22"/>
      <c r="AZ2039" s="22"/>
      <c r="BA2039" s="22"/>
      <c r="BB2039" s="22"/>
      <c r="BC2039" s="22"/>
    </row>
    <row r="2040" spans="1:55" s="23" customFormat="1" ht="28.5">
      <c r="A2040" s="7">
        <v>1952</v>
      </c>
      <c r="B2040" s="7">
        <v>202</v>
      </c>
      <c r="C2040" s="35">
        <v>44040</v>
      </c>
      <c r="D2040" s="36" t="s">
        <v>55</v>
      </c>
      <c r="E2040" s="37">
        <v>32620.03</v>
      </c>
      <c r="F2040" s="19" t="s">
        <v>47</v>
      </c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22"/>
      <c r="AH2040" s="22"/>
      <c r="AI2040" s="22"/>
      <c r="AJ2040" s="22"/>
      <c r="AK2040" s="22"/>
      <c r="AL2040" s="22"/>
      <c r="AM2040" s="22"/>
      <c r="AN2040" s="22"/>
      <c r="AO2040" s="22"/>
      <c r="AP2040" s="22"/>
      <c r="AQ2040" s="22"/>
      <c r="AR2040" s="22"/>
      <c r="AS2040" s="22"/>
      <c r="AT2040" s="22"/>
      <c r="AU2040" s="22"/>
      <c r="AV2040" s="22"/>
      <c r="AW2040" s="22"/>
      <c r="AX2040" s="22"/>
      <c r="AY2040" s="22"/>
      <c r="AZ2040" s="22"/>
      <c r="BA2040" s="22"/>
      <c r="BB2040" s="22"/>
      <c r="BC2040" s="22"/>
    </row>
    <row r="2041" spans="1:55" s="23" customFormat="1" ht="25.5">
      <c r="A2041" s="7">
        <v>1953</v>
      </c>
      <c r="B2041" s="7">
        <v>203</v>
      </c>
      <c r="C2041" s="35">
        <v>44040</v>
      </c>
      <c r="D2041" s="36" t="s">
        <v>56</v>
      </c>
      <c r="E2041" s="37">
        <v>17939.37</v>
      </c>
      <c r="F2041" s="19" t="s">
        <v>47</v>
      </c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22"/>
      <c r="AH2041" s="22"/>
      <c r="AI2041" s="22"/>
      <c r="AJ2041" s="22"/>
      <c r="AK2041" s="22"/>
      <c r="AL2041" s="22"/>
      <c r="AM2041" s="22"/>
      <c r="AN2041" s="22"/>
      <c r="AO2041" s="22"/>
      <c r="AP2041" s="22"/>
      <c r="AQ2041" s="22"/>
      <c r="AR2041" s="22"/>
      <c r="AS2041" s="22"/>
      <c r="AT2041" s="22"/>
      <c r="AU2041" s="22"/>
      <c r="AV2041" s="22"/>
      <c r="AW2041" s="22"/>
      <c r="AX2041" s="22"/>
      <c r="AY2041" s="22"/>
      <c r="AZ2041" s="22"/>
      <c r="BA2041" s="22"/>
      <c r="BB2041" s="22"/>
      <c r="BC2041" s="22"/>
    </row>
    <row r="2042" spans="1:55" s="23" customFormat="1" ht="25.5">
      <c r="A2042" s="7">
        <v>1954</v>
      </c>
      <c r="B2042" s="7">
        <v>204</v>
      </c>
      <c r="C2042" s="35">
        <v>44040</v>
      </c>
      <c r="D2042" s="36" t="s">
        <v>57</v>
      </c>
      <c r="E2042" s="37">
        <v>14065.5</v>
      </c>
      <c r="F2042" s="19" t="s">
        <v>47</v>
      </c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22"/>
      <c r="AH2042" s="22"/>
      <c r="AI2042" s="22"/>
      <c r="AJ2042" s="22"/>
      <c r="AK2042" s="22"/>
      <c r="AL2042" s="22"/>
      <c r="AM2042" s="22"/>
      <c r="AN2042" s="22"/>
      <c r="AO2042" s="22"/>
      <c r="AP2042" s="22"/>
      <c r="AQ2042" s="22"/>
      <c r="AR2042" s="22"/>
      <c r="AS2042" s="22"/>
      <c r="AT2042" s="22"/>
      <c r="AU2042" s="22"/>
      <c r="AV2042" s="22"/>
      <c r="AW2042" s="22"/>
      <c r="AX2042" s="22"/>
      <c r="AY2042" s="22"/>
      <c r="AZ2042" s="22"/>
      <c r="BA2042" s="22"/>
      <c r="BB2042" s="22"/>
      <c r="BC2042" s="22"/>
    </row>
    <row r="2043" spans="1:55" s="23" customFormat="1" ht="25.5">
      <c r="A2043" s="7">
        <v>1955</v>
      </c>
      <c r="B2043" s="7">
        <v>205</v>
      </c>
      <c r="C2043" s="35">
        <v>44040</v>
      </c>
      <c r="D2043" s="36" t="s">
        <v>58</v>
      </c>
      <c r="E2043" s="37">
        <v>30711.35</v>
      </c>
      <c r="F2043" s="19" t="s">
        <v>47</v>
      </c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22"/>
      <c r="AH2043" s="22"/>
      <c r="AI2043" s="22"/>
      <c r="AJ2043" s="22"/>
      <c r="AK2043" s="22"/>
      <c r="AL2043" s="22"/>
      <c r="AM2043" s="22"/>
      <c r="AN2043" s="22"/>
      <c r="AO2043" s="22"/>
      <c r="AP2043" s="22"/>
      <c r="AQ2043" s="22"/>
      <c r="AR2043" s="22"/>
      <c r="AS2043" s="22"/>
      <c r="AT2043" s="22"/>
      <c r="AU2043" s="22"/>
      <c r="AV2043" s="22"/>
      <c r="AW2043" s="22"/>
      <c r="AX2043" s="22"/>
      <c r="AY2043" s="22"/>
      <c r="AZ2043" s="22"/>
      <c r="BA2043" s="22"/>
      <c r="BB2043" s="22"/>
      <c r="BC2043" s="22"/>
    </row>
    <row r="2044" spans="1:55" s="23" customFormat="1" ht="25.5">
      <c r="A2044" s="7">
        <v>1956</v>
      </c>
      <c r="B2044" s="7">
        <v>206</v>
      </c>
      <c r="C2044" s="35">
        <v>44040</v>
      </c>
      <c r="D2044" s="36" t="s">
        <v>59</v>
      </c>
      <c r="E2044" s="37">
        <v>32312.14</v>
      </c>
      <c r="F2044" s="19" t="s">
        <v>47</v>
      </c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22"/>
      <c r="AH2044" s="22"/>
      <c r="AI2044" s="22"/>
      <c r="AJ2044" s="22"/>
      <c r="AK2044" s="22"/>
      <c r="AL2044" s="22"/>
      <c r="AM2044" s="22"/>
      <c r="AN2044" s="22"/>
      <c r="AO2044" s="22"/>
      <c r="AP2044" s="22"/>
      <c r="AQ2044" s="22"/>
      <c r="AR2044" s="22"/>
      <c r="AS2044" s="22"/>
      <c r="AT2044" s="22"/>
      <c r="AU2044" s="22"/>
      <c r="AV2044" s="22"/>
      <c r="AW2044" s="22"/>
      <c r="AX2044" s="22"/>
      <c r="AY2044" s="22"/>
      <c r="AZ2044" s="22"/>
      <c r="BA2044" s="22"/>
      <c r="BB2044" s="22"/>
      <c r="BC2044" s="22"/>
    </row>
    <row r="2045" spans="1:55" s="23" customFormat="1" ht="25.5">
      <c r="A2045" s="7">
        <v>1957</v>
      </c>
      <c r="B2045" s="7">
        <v>207</v>
      </c>
      <c r="C2045" s="35">
        <v>44040</v>
      </c>
      <c r="D2045" s="36" t="s">
        <v>446</v>
      </c>
      <c r="E2045" s="37">
        <v>8824.43</v>
      </c>
      <c r="F2045" s="19" t="s">
        <v>47</v>
      </c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22"/>
      <c r="AH2045" s="22"/>
      <c r="AI2045" s="22"/>
      <c r="AJ2045" s="22"/>
      <c r="AK2045" s="22"/>
      <c r="AL2045" s="22"/>
      <c r="AM2045" s="22"/>
      <c r="AN2045" s="22"/>
      <c r="AO2045" s="22"/>
      <c r="AP2045" s="22"/>
      <c r="AQ2045" s="22"/>
      <c r="AR2045" s="22"/>
      <c r="AS2045" s="22"/>
      <c r="AT2045" s="22"/>
      <c r="AU2045" s="22"/>
      <c r="AV2045" s="22"/>
      <c r="AW2045" s="22"/>
      <c r="AX2045" s="22"/>
      <c r="AY2045" s="22"/>
      <c r="AZ2045" s="22"/>
      <c r="BA2045" s="22"/>
      <c r="BB2045" s="22"/>
      <c r="BC2045" s="22"/>
    </row>
    <row r="2046" spans="1:55" s="23" customFormat="1" ht="25.5">
      <c r="A2046" s="7">
        <v>1958</v>
      </c>
      <c r="B2046" s="7">
        <v>208</v>
      </c>
      <c r="C2046" s="35">
        <v>44040</v>
      </c>
      <c r="D2046" s="36" t="s">
        <v>46</v>
      </c>
      <c r="E2046" s="37">
        <v>34691.76</v>
      </c>
      <c r="F2046" s="19" t="s">
        <v>47</v>
      </c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22"/>
      <c r="AH2046" s="22"/>
      <c r="AI2046" s="22"/>
      <c r="AJ2046" s="22"/>
      <c r="AK2046" s="22"/>
      <c r="AL2046" s="22"/>
      <c r="AM2046" s="22"/>
      <c r="AN2046" s="22"/>
      <c r="AO2046" s="22"/>
      <c r="AP2046" s="22"/>
      <c r="AQ2046" s="22"/>
      <c r="AR2046" s="22"/>
      <c r="AS2046" s="22"/>
      <c r="AT2046" s="22"/>
      <c r="AU2046" s="22"/>
      <c r="AV2046" s="22"/>
      <c r="AW2046" s="22"/>
      <c r="AX2046" s="22"/>
      <c r="AY2046" s="22"/>
      <c r="AZ2046" s="22"/>
      <c r="BA2046" s="22"/>
      <c r="BB2046" s="22"/>
      <c r="BC2046" s="22"/>
    </row>
    <row r="2047" spans="1:55" s="23" customFormat="1" ht="25.5">
      <c r="A2047" s="7">
        <v>1959</v>
      </c>
      <c r="B2047" s="7">
        <v>209</v>
      </c>
      <c r="C2047" s="35">
        <v>44040</v>
      </c>
      <c r="D2047" s="36" t="s">
        <v>208</v>
      </c>
      <c r="E2047" s="37">
        <v>19889.18</v>
      </c>
      <c r="F2047" s="19" t="s">
        <v>47</v>
      </c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22"/>
      <c r="AH2047" s="22"/>
      <c r="AI2047" s="22"/>
      <c r="AJ2047" s="22"/>
      <c r="AK2047" s="22"/>
      <c r="AL2047" s="22"/>
      <c r="AM2047" s="22"/>
      <c r="AN2047" s="22"/>
      <c r="AO2047" s="22"/>
      <c r="AP2047" s="22"/>
      <c r="AQ2047" s="22"/>
      <c r="AR2047" s="22"/>
      <c r="AS2047" s="22"/>
      <c r="AT2047" s="22"/>
      <c r="AU2047" s="22"/>
      <c r="AV2047" s="22"/>
      <c r="AW2047" s="22"/>
      <c r="AX2047" s="22"/>
      <c r="AY2047" s="22"/>
      <c r="AZ2047" s="22"/>
      <c r="BA2047" s="22"/>
      <c r="BB2047" s="22"/>
      <c r="BC2047" s="22"/>
    </row>
    <row r="2048" spans="1:55" s="23" customFormat="1" ht="25.5">
      <c r="A2048" s="7">
        <v>1960</v>
      </c>
      <c r="B2048" s="7">
        <v>210</v>
      </c>
      <c r="C2048" s="35">
        <v>44040</v>
      </c>
      <c r="D2048" s="36" t="s">
        <v>368</v>
      </c>
      <c r="E2048" s="37">
        <v>23434.44</v>
      </c>
      <c r="F2048" s="19" t="s">
        <v>47</v>
      </c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22"/>
      <c r="AH2048" s="22"/>
      <c r="AI2048" s="22"/>
      <c r="AJ2048" s="22"/>
      <c r="AK2048" s="22"/>
      <c r="AL2048" s="22"/>
      <c r="AM2048" s="22"/>
      <c r="AN2048" s="22"/>
      <c r="AO2048" s="22"/>
      <c r="AP2048" s="22"/>
      <c r="AQ2048" s="22"/>
      <c r="AR2048" s="22"/>
      <c r="AS2048" s="22"/>
      <c r="AT2048" s="22"/>
      <c r="AU2048" s="22"/>
      <c r="AV2048" s="22"/>
      <c r="AW2048" s="22"/>
      <c r="AX2048" s="22"/>
      <c r="AY2048" s="22"/>
      <c r="AZ2048" s="22"/>
      <c r="BA2048" s="22"/>
      <c r="BB2048" s="22"/>
      <c r="BC2048" s="22"/>
    </row>
    <row r="2049" spans="1:55" s="23" customFormat="1" ht="25.5">
      <c r="A2049" s="7">
        <v>1961</v>
      </c>
      <c r="B2049" s="7">
        <v>211</v>
      </c>
      <c r="C2049" s="35">
        <v>44040</v>
      </c>
      <c r="D2049" s="36" t="s">
        <v>210</v>
      </c>
      <c r="E2049" s="37">
        <v>9924.18</v>
      </c>
      <c r="F2049" s="19" t="s">
        <v>47</v>
      </c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22"/>
      <c r="AH2049" s="22"/>
      <c r="AI2049" s="22"/>
      <c r="AJ2049" s="22"/>
      <c r="AK2049" s="22"/>
      <c r="AL2049" s="22"/>
      <c r="AM2049" s="22"/>
      <c r="AN2049" s="22"/>
      <c r="AO2049" s="22"/>
      <c r="AP2049" s="22"/>
      <c r="AQ2049" s="22"/>
      <c r="AR2049" s="22"/>
      <c r="AS2049" s="22"/>
      <c r="AT2049" s="22"/>
      <c r="AU2049" s="22"/>
      <c r="AV2049" s="22"/>
      <c r="AW2049" s="22"/>
      <c r="AX2049" s="22"/>
      <c r="AY2049" s="22"/>
      <c r="AZ2049" s="22"/>
      <c r="BA2049" s="22"/>
      <c r="BB2049" s="22"/>
      <c r="BC2049" s="22"/>
    </row>
    <row r="2050" spans="1:55" s="23" customFormat="1" ht="25.5">
      <c r="A2050" s="7">
        <v>1962</v>
      </c>
      <c r="B2050" s="7">
        <v>212</v>
      </c>
      <c r="C2050" s="35">
        <v>44040</v>
      </c>
      <c r="D2050" s="36" t="s">
        <v>211</v>
      </c>
      <c r="E2050" s="37">
        <v>22584.08</v>
      </c>
      <c r="F2050" s="19" t="s">
        <v>47</v>
      </c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22"/>
      <c r="AH2050" s="22"/>
      <c r="AI2050" s="22"/>
      <c r="AJ2050" s="22"/>
      <c r="AK2050" s="22"/>
      <c r="AL2050" s="22"/>
      <c r="AM2050" s="22"/>
      <c r="AN2050" s="22"/>
      <c r="AO2050" s="22"/>
      <c r="AP2050" s="22"/>
      <c r="AQ2050" s="22"/>
      <c r="AR2050" s="22"/>
      <c r="AS2050" s="22"/>
      <c r="AT2050" s="22"/>
      <c r="AU2050" s="22"/>
      <c r="AV2050" s="22"/>
      <c r="AW2050" s="22"/>
      <c r="AX2050" s="22"/>
      <c r="AY2050" s="22"/>
      <c r="AZ2050" s="22"/>
      <c r="BA2050" s="22"/>
      <c r="BB2050" s="22"/>
      <c r="BC2050" s="22"/>
    </row>
    <row r="2051" spans="1:55" s="23" customFormat="1" ht="25.5">
      <c r="A2051" s="7">
        <v>1963</v>
      </c>
      <c r="B2051" s="7">
        <v>213</v>
      </c>
      <c r="C2051" s="35">
        <v>44040</v>
      </c>
      <c r="D2051" s="36" t="s">
        <v>212</v>
      </c>
      <c r="E2051" s="37">
        <v>28965.35</v>
      </c>
      <c r="F2051" s="19" t="s">
        <v>47</v>
      </c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22"/>
      <c r="AH2051" s="22"/>
      <c r="AI2051" s="22"/>
      <c r="AJ2051" s="22"/>
      <c r="AK2051" s="22"/>
      <c r="AL2051" s="22"/>
      <c r="AM2051" s="22"/>
      <c r="AN2051" s="22"/>
      <c r="AO2051" s="22"/>
      <c r="AP2051" s="22"/>
      <c r="AQ2051" s="22"/>
      <c r="AR2051" s="22"/>
      <c r="AS2051" s="22"/>
      <c r="AT2051" s="22"/>
      <c r="AU2051" s="22"/>
      <c r="AV2051" s="22"/>
      <c r="AW2051" s="22"/>
      <c r="AX2051" s="22"/>
      <c r="AY2051" s="22"/>
      <c r="AZ2051" s="22"/>
      <c r="BA2051" s="22"/>
      <c r="BB2051" s="22"/>
      <c r="BC2051" s="22"/>
    </row>
    <row r="2052" spans="1:55" s="23" customFormat="1" ht="25.5">
      <c r="A2052" s="7">
        <v>1964</v>
      </c>
      <c r="B2052" s="7">
        <v>214</v>
      </c>
      <c r="C2052" s="35">
        <v>44040</v>
      </c>
      <c r="D2052" s="36" t="s">
        <v>143</v>
      </c>
      <c r="E2052" s="37">
        <v>673855.74</v>
      </c>
      <c r="F2052" s="19" t="s">
        <v>47</v>
      </c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22"/>
      <c r="AH2052" s="22"/>
      <c r="AI2052" s="22"/>
      <c r="AJ2052" s="22"/>
      <c r="AK2052" s="22"/>
      <c r="AL2052" s="22"/>
      <c r="AM2052" s="22"/>
      <c r="AN2052" s="22"/>
      <c r="AO2052" s="22"/>
      <c r="AP2052" s="22"/>
      <c r="AQ2052" s="22"/>
      <c r="AR2052" s="22"/>
      <c r="AS2052" s="22"/>
      <c r="AT2052" s="22"/>
      <c r="AU2052" s="22"/>
      <c r="AV2052" s="22"/>
      <c r="AW2052" s="22"/>
      <c r="AX2052" s="22"/>
      <c r="AY2052" s="22"/>
      <c r="AZ2052" s="22"/>
      <c r="BA2052" s="22"/>
      <c r="BB2052" s="22"/>
      <c r="BC2052" s="22"/>
    </row>
    <row r="2053" spans="1:55" s="23" customFormat="1" ht="25.5">
      <c r="A2053" s="7">
        <v>1965</v>
      </c>
      <c r="B2053" s="7">
        <v>215</v>
      </c>
      <c r="C2053" s="35">
        <v>44040</v>
      </c>
      <c r="D2053" s="36" t="s">
        <v>44</v>
      </c>
      <c r="E2053" s="37">
        <v>344473.29</v>
      </c>
      <c r="F2053" s="19" t="s">
        <v>47</v>
      </c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22"/>
      <c r="AH2053" s="22"/>
      <c r="AI2053" s="22"/>
      <c r="AJ2053" s="22"/>
      <c r="AK2053" s="22"/>
      <c r="AL2053" s="22"/>
      <c r="AM2053" s="22"/>
      <c r="AN2053" s="22"/>
      <c r="AO2053" s="22"/>
      <c r="AP2053" s="22"/>
      <c r="AQ2053" s="22"/>
      <c r="AR2053" s="22"/>
      <c r="AS2053" s="22"/>
      <c r="AT2053" s="22"/>
      <c r="AU2053" s="22"/>
      <c r="AV2053" s="22"/>
      <c r="AW2053" s="22"/>
      <c r="AX2053" s="22"/>
      <c r="AY2053" s="22"/>
      <c r="AZ2053" s="22"/>
      <c r="BA2053" s="22"/>
      <c r="BB2053" s="22"/>
      <c r="BC2053" s="22"/>
    </row>
    <row r="2054" spans="1:55" s="23" customFormat="1" ht="42.75">
      <c r="A2054" s="7">
        <v>1966</v>
      </c>
      <c r="B2054" s="7">
        <v>216</v>
      </c>
      <c r="C2054" s="35">
        <v>44040</v>
      </c>
      <c r="D2054" s="36" t="s">
        <v>199</v>
      </c>
      <c r="E2054" s="37">
        <v>248394.96</v>
      </c>
      <c r="F2054" s="19" t="s">
        <v>47</v>
      </c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22"/>
      <c r="AH2054" s="22"/>
      <c r="AI2054" s="22"/>
      <c r="AJ2054" s="22"/>
      <c r="AK2054" s="22"/>
      <c r="AL2054" s="22"/>
      <c r="AM2054" s="22"/>
      <c r="AN2054" s="22"/>
      <c r="AO2054" s="22"/>
      <c r="AP2054" s="22"/>
      <c r="AQ2054" s="22"/>
      <c r="AR2054" s="22"/>
      <c r="AS2054" s="22"/>
      <c r="AT2054" s="22"/>
      <c r="AU2054" s="22"/>
      <c r="AV2054" s="22"/>
      <c r="AW2054" s="22"/>
      <c r="AX2054" s="22"/>
      <c r="AY2054" s="22"/>
      <c r="AZ2054" s="22"/>
      <c r="BA2054" s="22"/>
      <c r="BB2054" s="22"/>
      <c r="BC2054" s="22"/>
    </row>
    <row r="2055" spans="1:55" s="23" customFormat="1" ht="25.5">
      <c r="A2055" s="7">
        <v>1967</v>
      </c>
      <c r="B2055" s="7">
        <v>217</v>
      </c>
      <c r="C2055" s="35">
        <v>44040</v>
      </c>
      <c r="D2055" s="36" t="s">
        <v>374</v>
      </c>
      <c r="E2055" s="37">
        <v>30.34</v>
      </c>
      <c r="F2055" s="19" t="s">
        <v>47</v>
      </c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22"/>
      <c r="AH2055" s="22"/>
      <c r="AI2055" s="22"/>
      <c r="AJ2055" s="22"/>
      <c r="AK2055" s="22"/>
      <c r="AL2055" s="22"/>
      <c r="AM2055" s="22"/>
      <c r="AN2055" s="22"/>
      <c r="AO2055" s="22"/>
      <c r="AP2055" s="22"/>
      <c r="AQ2055" s="22"/>
      <c r="AR2055" s="22"/>
      <c r="AS2055" s="22"/>
      <c r="AT2055" s="22"/>
      <c r="AU2055" s="22"/>
      <c r="AV2055" s="22"/>
      <c r="AW2055" s="22"/>
      <c r="AX2055" s="22"/>
      <c r="AY2055" s="22"/>
      <c r="AZ2055" s="22"/>
      <c r="BA2055" s="22"/>
      <c r="BB2055" s="22"/>
      <c r="BC2055" s="22"/>
    </row>
    <row r="2056" spans="1:55" s="23" customFormat="1" ht="15.75">
      <c r="A2056" s="7">
        <v>1968</v>
      </c>
      <c r="B2056" s="7">
        <v>218</v>
      </c>
      <c r="C2056" s="35">
        <v>44040</v>
      </c>
      <c r="D2056" s="36" t="s">
        <v>12</v>
      </c>
      <c r="E2056" s="37">
        <v>62296.5</v>
      </c>
      <c r="F2056" s="19" t="s">
        <v>49</v>
      </c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22"/>
      <c r="AH2056" s="22"/>
      <c r="AI2056" s="22"/>
      <c r="AJ2056" s="22"/>
      <c r="AK2056" s="22"/>
      <c r="AL2056" s="22"/>
      <c r="AM2056" s="22"/>
      <c r="AN2056" s="22"/>
      <c r="AO2056" s="22"/>
      <c r="AP2056" s="22"/>
      <c r="AQ2056" s="22"/>
      <c r="AR2056" s="22"/>
      <c r="AS2056" s="22"/>
      <c r="AT2056" s="22"/>
      <c r="AU2056" s="22"/>
      <c r="AV2056" s="22"/>
      <c r="AW2056" s="22"/>
      <c r="AX2056" s="22"/>
      <c r="AY2056" s="22"/>
      <c r="AZ2056" s="22"/>
      <c r="BA2056" s="22"/>
      <c r="BB2056" s="22"/>
      <c r="BC2056" s="22"/>
    </row>
    <row r="2057" spans="1:55" s="23" customFormat="1" ht="15.75">
      <c r="A2057" s="7">
        <v>1969</v>
      </c>
      <c r="B2057" s="7">
        <v>219</v>
      </c>
      <c r="C2057" s="35">
        <v>44040</v>
      </c>
      <c r="D2057" s="36" t="s">
        <v>387</v>
      </c>
      <c r="E2057" s="37">
        <v>96886.57</v>
      </c>
      <c r="F2057" s="19" t="s">
        <v>49</v>
      </c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22"/>
      <c r="AH2057" s="22"/>
      <c r="AI2057" s="22"/>
      <c r="AJ2057" s="22"/>
      <c r="AK2057" s="22"/>
      <c r="AL2057" s="22"/>
      <c r="AM2057" s="22"/>
      <c r="AN2057" s="22"/>
      <c r="AO2057" s="22"/>
      <c r="AP2057" s="22"/>
      <c r="AQ2057" s="22"/>
      <c r="AR2057" s="22"/>
      <c r="AS2057" s="22"/>
      <c r="AT2057" s="22"/>
      <c r="AU2057" s="22"/>
      <c r="AV2057" s="22"/>
      <c r="AW2057" s="22"/>
      <c r="AX2057" s="22"/>
      <c r="AY2057" s="22"/>
      <c r="AZ2057" s="22"/>
      <c r="BA2057" s="22"/>
      <c r="BB2057" s="22"/>
      <c r="BC2057" s="22"/>
    </row>
    <row r="2058" spans="1:55" s="23" customFormat="1" ht="25.5">
      <c r="A2058" s="7">
        <v>1970</v>
      </c>
      <c r="B2058" s="7">
        <v>220</v>
      </c>
      <c r="C2058" s="35">
        <v>44040</v>
      </c>
      <c r="D2058" s="36" t="s">
        <v>143</v>
      </c>
      <c r="E2058" s="37">
        <v>124217.38</v>
      </c>
      <c r="F2058" s="19" t="s">
        <v>50</v>
      </c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22"/>
      <c r="AH2058" s="22"/>
      <c r="AI2058" s="22"/>
      <c r="AJ2058" s="22"/>
      <c r="AK2058" s="22"/>
      <c r="AL2058" s="22"/>
      <c r="AM2058" s="22"/>
      <c r="AN2058" s="22"/>
      <c r="AO2058" s="22"/>
      <c r="AP2058" s="22"/>
      <c r="AQ2058" s="22"/>
      <c r="AR2058" s="22"/>
      <c r="AS2058" s="22"/>
      <c r="AT2058" s="22"/>
      <c r="AU2058" s="22"/>
      <c r="AV2058" s="22"/>
      <c r="AW2058" s="22"/>
      <c r="AX2058" s="22"/>
      <c r="AY2058" s="22"/>
      <c r="AZ2058" s="22"/>
      <c r="BA2058" s="22"/>
      <c r="BB2058" s="22"/>
      <c r="BC2058" s="22"/>
    </row>
    <row r="2059" spans="1:55" s="23" customFormat="1" ht="25.5">
      <c r="A2059" s="7">
        <v>1971</v>
      </c>
      <c r="B2059" s="7">
        <v>221</v>
      </c>
      <c r="C2059" s="35">
        <v>44040</v>
      </c>
      <c r="D2059" s="36" t="s">
        <v>44</v>
      </c>
      <c r="E2059" s="37">
        <v>63499.61</v>
      </c>
      <c r="F2059" s="19" t="s">
        <v>50</v>
      </c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22"/>
      <c r="AH2059" s="22"/>
      <c r="AI2059" s="22"/>
      <c r="AJ2059" s="22"/>
      <c r="AK2059" s="22"/>
      <c r="AL2059" s="22"/>
      <c r="AM2059" s="22"/>
      <c r="AN2059" s="22"/>
      <c r="AO2059" s="22"/>
      <c r="AP2059" s="22"/>
      <c r="AQ2059" s="22"/>
      <c r="AR2059" s="22"/>
      <c r="AS2059" s="22"/>
      <c r="AT2059" s="22"/>
      <c r="AU2059" s="22"/>
      <c r="AV2059" s="22"/>
      <c r="AW2059" s="22"/>
      <c r="AX2059" s="22"/>
      <c r="AY2059" s="22"/>
      <c r="AZ2059" s="22"/>
      <c r="BA2059" s="22"/>
      <c r="BB2059" s="22"/>
      <c r="BC2059" s="22"/>
    </row>
    <row r="2060" spans="1:55" s="23" customFormat="1" ht="42.75">
      <c r="A2060" s="7">
        <v>1972</v>
      </c>
      <c r="B2060" s="7">
        <v>222</v>
      </c>
      <c r="C2060" s="35">
        <v>44040</v>
      </c>
      <c r="D2060" s="36" t="s">
        <v>199</v>
      </c>
      <c r="E2060" s="37">
        <v>46117.74</v>
      </c>
      <c r="F2060" s="19" t="s">
        <v>50</v>
      </c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22"/>
      <c r="AH2060" s="22"/>
      <c r="AI2060" s="22"/>
      <c r="AJ2060" s="22"/>
      <c r="AK2060" s="22"/>
      <c r="AL2060" s="22"/>
      <c r="AM2060" s="22"/>
      <c r="AN2060" s="22"/>
      <c r="AO2060" s="22"/>
      <c r="AP2060" s="22"/>
      <c r="AQ2060" s="22"/>
      <c r="AR2060" s="22"/>
      <c r="AS2060" s="22"/>
      <c r="AT2060" s="22"/>
      <c r="AU2060" s="22"/>
      <c r="AV2060" s="22"/>
      <c r="AW2060" s="22"/>
      <c r="AX2060" s="22"/>
      <c r="AY2060" s="22"/>
      <c r="AZ2060" s="22"/>
      <c r="BA2060" s="22"/>
      <c r="BB2060" s="22"/>
      <c r="BC2060" s="22"/>
    </row>
    <row r="2061" spans="1:55" s="23" customFormat="1" ht="25.5">
      <c r="A2061" s="7">
        <v>1973</v>
      </c>
      <c r="B2061" s="7">
        <v>223</v>
      </c>
      <c r="C2061" s="35">
        <v>44040</v>
      </c>
      <c r="D2061" s="36" t="s">
        <v>54</v>
      </c>
      <c r="E2061" s="37">
        <v>39434.66</v>
      </c>
      <c r="F2061" s="19" t="s">
        <v>50</v>
      </c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22"/>
      <c r="AH2061" s="22"/>
      <c r="AI2061" s="22"/>
      <c r="AJ2061" s="22"/>
      <c r="AK2061" s="22"/>
      <c r="AL2061" s="22"/>
      <c r="AM2061" s="22"/>
      <c r="AN2061" s="22"/>
      <c r="AO2061" s="22"/>
      <c r="AP2061" s="22"/>
      <c r="AQ2061" s="22"/>
      <c r="AR2061" s="22"/>
      <c r="AS2061" s="22"/>
      <c r="AT2061" s="22"/>
      <c r="AU2061" s="22"/>
      <c r="AV2061" s="22"/>
      <c r="AW2061" s="22"/>
      <c r="AX2061" s="22"/>
      <c r="AY2061" s="22"/>
      <c r="AZ2061" s="22"/>
      <c r="BA2061" s="22"/>
      <c r="BB2061" s="22"/>
      <c r="BC2061" s="22"/>
    </row>
    <row r="2062" spans="1:55" s="23" customFormat="1" ht="28.5">
      <c r="A2062" s="7">
        <v>1974</v>
      </c>
      <c r="B2062" s="7">
        <v>224</v>
      </c>
      <c r="C2062" s="35">
        <v>44040</v>
      </c>
      <c r="D2062" s="36" t="s">
        <v>55</v>
      </c>
      <c r="E2062" s="37">
        <v>6341.72</v>
      </c>
      <c r="F2062" s="19" t="s">
        <v>50</v>
      </c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22"/>
      <c r="AH2062" s="22"/>
      <c r="AI2062" s="22"/>
      <c r="AJ2062" s="22"/>
      <c r="AK2062" s="22"/>
      <c r="AL2062" s="22"/>
      <c r="AM2062" s="22"/>
      <c r="AN2062" s="22"/>
      <c r="AO2062" s="22"/>
      <c r="AP2062" s="22"/>
      <c r="AQ2062" s="22"/>
      <c r="AR2062" s="22"/>
      <c r="AS2062" s="22"/>
      <c r="AT2062" s="22"/>
      <c r="AU2062" s="22"/>
      <c r="AV2062" s="22"/>
      <c r="AW2062" s="22"/>
      <c r="AX2062" s="22"/>
      <c r="AY2062" s="22"/>
      <c r="AZ2062" s="22"/>
      <c r="BA2062" s="22"/>
      <c r="BB2062" s="22"/>
      <c r="BC2062" s="22"/>
    </row>
    <row r="2063" spans="1:55" s="23" customFormat="1" ht="25.5">
      <c r="A2063" s="7">
        <v>1975</v>
      </c>
      <c r="B2063" s="7">
        <v>225</v>
      </c>
      <c r="C2063" s="35">
        <v>44040</v>
      </c>
      <c r="D2063" s="36" t="s">
        <v>56</v>
      </c>
      <c r="E2063" s="37">
        <v>3487.63</v>
      </c>
      <c r="F2063" s="19" t="s">
        <v>50</v>
      </c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22"/>
      <c r="AH2063" s="22"/>
      <c r="AI2063" s="22"/>
      <c r="AJ2063" s="22"/>
      <c r="AK2063" s="22"/>
      <c r="AL2063" s="22"/>
      <c r="AM2063" s="22"/>
      <c r="AN2063" s="22"/>
      <c r="AO2063" s="22"/>
      <c r="AP2063" s="22"/>
      <c r="AQ2063" s="22"/>
      <c r="AR2063" s="22"/>
      <c r="AS2063" s="22"/>
      <c r="AT2063" s="22"/>
      <c r="AU2063" s="22"/>
      <c r="AV2063" s="22"/>
      <c r="AW2063" s="22"/>
      <c r="AX2063" s="22"/>
      <c r="AY2063" s="22"/>
      <c r="AZ2063" s="22"/>
      <c r="BA2063" s="22"/>
      <c r="BB2063" s="22"/>
      <c r="BC2063" s="22"/>
    </row>
    <row r="2064" spans="1:55" s="23" customFormat="1" ht="25.5">
      <c r="A2064" s="7">
        <v>1976</v>
      </c>
      <c r="B2064" s="7">
        <v>226</v>
      </c>
      <c r="C2064" s="35">
        <v>44040</v>
      </c>
      <c r="D2064" s="36" t="s">
        <v>57</v>
      </c>
      <c r="E2064" s="37">
        <v>2734.5</v>
      </c>
      <c r="F2064" s="19" t="s">
        <v>50</v>
      </c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22"/>
      <c r="AH2064" s="22"/>
      <c r="AI2064" s="22"/>
      <c r="AJ2064" s="22"/>
      <c r="AK2064" s="22"/>
      <c r="AL2064" s="22"/>
      <c r="AM2064" s="22"/>
      <c r="AN2064" s="22"/>
      <c r="AO2064" s="22"/>
      <c r="AP2064" s="22"/>
      <c r="AQ2064" s="22"/>
      <c r="AR2064" s="22"/>
      <c r="AS2064" s="22"/>
      <c r="AT2064" s="22"/>
      <c r="AU2064" s="22"/>
      <c r="AV2064" s="22"/>
      <c r="AW2064" s="22"/>
      <c r="AX2064" s="22"/>
      <c r="AY2064" s="22"/>
      <c r="AZ2064" s="22"/>
      <c r="BA2064" s="22"/>
      <c r="BB2064" s="22"/>
      <c r="BC2064" s="22"/>
    </row>
    <row r="2065" spans="1:55" s="23" customFormat="1" ht="25.5">
      <c r="A2065" s="7">
        <v>1977</v>
      </c>
      <c r="B2065" s="7">
        <v>227</v>
      </c>
      <c r="C2065" s="35">
        <v>44040</v>
      </c>
      <c r="D2065" s="36" t="s">
        <v>58</v>
      </c>
      <c r="E2065" s="37">
        <v>5970.65</v>
      </c>
      <c r="F2065" s="19" t="s">
        <v>50</v>
      </c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22"/>
      <c r="AH2065" s="22"/>
      <c r="AI2065" s="22"/>
      <c r="AJ2065" s="22"/>
      <c r="AK2065" s="22"/>
      <c r="AL2065" s="22"/>
      <c r="AM2065" s="22"/>
      <c r="AN2065" s="22"/>
      <c r="AO2065" s="22"/>
      <c r="AP2065" s="22"/>
      <c r="AQ2065" s="22"/>
      <c r="AR2065" s="22"/>
      <c r="AS2065" s="22"/>
      <c r="AT2065" s="22"/>
      <c r="AU2065" s="22"/>
      <c r="AV2065" s="22"/>
      <c r="AW2065" s="22"/>
      <c r="AX2065" s="22"/>
      <c r="AY2065" s="22"/>
      <c r="AZ2065" s="22"/>
      <c r="BA2065" s="22"/>
      <c r="BB2065" s="22"/>
      <c r="BC2065" s="22"/>
    </row>
    <row r="2066" spans="1:55" s="23" customFormat="1" ht="25.5">
      <c r="A2066" s="7">
        <v>1978</v>
      </c>
      <c r="B2066" s="7">
        <v>228</v>
      </c>
      <c r="C2066" s="35">
        <v>44040</v>
      </c>
      <c r="D2066" s="36" t="s">
        <v>59</v>
      </c>
      <c r="E2066" s="37">
        <v>6281.86</v>
      </c>
      <c r="F2066" s="19" t="s">
        <v>50</v>
      </c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22"/>
      <c r="AH2066" s="22"/>
      <c r="AI2066" s="22"/>
      <c r="AJ2066" s="22"/>
      <c r="AK2066" s="22"/>
      <c r="AL2066" s="22"/>
      <c r="AM2066" s="22"/>
      <c r="AN2066" s="22"/>
      <c r="AO2066" s="22"/>
      <c r="AP2066" s="22"/>
      <c r="AQ2066" s="22"/>
      <c r="AR2066" s="22"/>
      <c r="AS2066" s="22"/>
      <c r="AT2066" s="22"/>
      <c r="AU2066" s="22"/>
      <c r="AV2066" s="22"/>
      <c r="AW2066" s="22"/>
      <c r="AX2066" s="22"/>
      <c r="AY2066" s="22"/>
      <c r="AZ2066" s="22"/>
      <c r="BA2066" s="22"/>
      <c r="BB2066" s="22"/>
      <c r="BC2066" s="22"/>
    </row>
    <row r="2067" spans="1:55" s="23" customFormat="1" ht="25.5">
      <c r="A2067" s="7">
        <v>1979</v>
      </c>
      <c r="B2067" s="7">
        <v>229</v>
      </c>
      <c r="C2067" s="35">
        <v>44040</v>
      </c>
      <c r="D2067" s="36" t="s">
        <v>446</v>
      </c>
      <c r="E2067" s="37">
        <v>1715.57</v>
      </c>
      <c r="F2067" s="19" t="s">
        <v>50</v>
      </c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22"/>
      <c r="AH2067" s="22"/>
      <c r="AI2067" s="22"/>
      <c r="AJ2067" s="22"/>
      <c r="AK2067" s="22"/>
      <c r="AL2067" s="22"/>
      <c r="AM2067" s="22"/>
      <c r="AN2067" s="22"/>
      <c r="AO2067" s="22"/>
      <c r="AP2067" s="22"/>
      <c r="AQ2067" s="22"/>
      <c r="AR2067" s="22"/>
      <c r="AS2067" s="22"/>
      <c r="AT2067" s="22"/>
      <c r="AU2067" s="22"/>
      <c r="AV2067" s="22"/>
      <c r="AW2067" s="22"/>
      <c r="AX2067" s="22"/>
      <c r="AY2067" s="22"/>
      <c r="AZ2067" s="22"/>
      <c r="BA2067" s="22"/>
      <c r="BB2067" s="22"/>
      <c r="BC2067" s="22"/>
    </row>
    <row r="2068" spans="1:55" s="23" customFormat="1" ht="25.5">
      <c r="A2068" s="7">
        <v>1980</v>
      </c>
      <c r="B2068" s="7">
        <v>230</v>
      </c>
      <c r="C2068" s="35">
        <v>44040</v>
      </c>
      <c r="D2068" s="36" t="s">
        <v>46</v>
      </c>
      <c r="E2068" s="37">
        <v>6744.49</v>
      </c>
      <c r="F2068" s="19" t="s">
        <v>50</v>
      </c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22"/>
      <c r="AH2068" s="22"/>
      <c r="AI2068" s="22"/>
      <c r="AJ2068" s="22"/>
      <c r="AK2068" s="22"/>
      <c r="AL2068" s="22"/>
      <c r="AM2068" s="22"/>
      <c r="AN2068" s="22"/>
      <c r="AO2068" s="22"/>
      <c r="AP2068" s="22"/>
      <c r="AQ2068" s="22"/>
      <c r="AR2068" s="22"/>
      <c r="AS2068" s="22"/>
      <c r="AT2068" s="22"/>
      <c r="AU2068" s="22"/>
      <c r="AV2068" s="22"/>
      <c r="AW2068" s="22"/>
      <c r="AX2068" s="22"/>
      <c r="AY2068" s="22"/>
      <c r="AZ2068" s="22"/>
      <c r="BA2068" s="22"/>
      <c r="BB2068" s="22"/>
      <c r="BC2068" s="22"/>
    </row>
    <row r="2069" spans="1:55" s="23" customFormat="1" ht="25.5">
      <c r="A2069" s="7">
        <v>1981</v>
      </c>
      <c r="B2069" s="7">
        <v>231</v>
      </c>
      <c r="C2069" s="35">
        <v>44040</v>
      </c>
      <c r="D2069" s="36" t="s">
        <v>208</v>
      </c>
      <c r="E2069" s="37">
        <v>3866.69</v>
      </c>
      <c r="F2069" s="19" t="s">
        <v>50</v>
      </c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22"/>
      <c r="AH2069" s="22"/>
      <c r="AI2069" s="22"/>
      <c r="AJ2069" s="22"/>
      <c r="AK2069" s="22"/>
      <c r="AL2069" s="22"/>
      <c r="AM2069" s="22"/>
      <c r="AN2069" s="22"/>
      <c r="AO2069" s="22"/>
      <c r="AP2069" s="22"/>
      <c r="AQ2069" s="22"/>
      <c r="AR2069" s="22"/>
      <c r="AS2069" s="22"/>
      <c r="AT2069" s="22"/>
      <c r="AU2069" s="22"/>
      <c r="AV2069" s="22"/>
      <c r="AW2069" s="22"/>
      <c r="AX2069" s="22"/>
      <c r="AY2069" s="22"/>
      <c r="AZ2069" s="22"/>
      <c r="BA2069" s="22"/>
      <c r="BB2069" s="22"/>
      <c r="BC2069" s="22"/>
    </row>
    <row r="2070" spans="1:55" s="23" customFormat="1" ht="25.5">
      <c r="A2070" s="7">
        <v>1982</v>
      </c>
      <c r="B2070" s="7">
        <v>232</v>
      </c>
      <c r="C2070" s="35">
        <v>44040</v>
      </c>
      <c r="D2070" s="36" t="s">
        <v>368</v>
      </c>
      <c r="E2070" s="37">
        <v>4555.93</v>
      </c>
      <c r="F2070" s="19" t="s">
        <v>50</v>
      </c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22"/>
      <c r="AH2070" s="22"/>
      <c r="AI2070" s="22"/>
      <c r="AJ2070" s="22"/>
      <c r="AK2070" s="22"/>
      <c r="AL2070" s="22"/>
      <c r="AM2070" s="22"/>
      <c r="AN2070" s="22"/>
      <c r="AO2070" s="22"/>
      <c r="AP2070" s="22"/>
      <c r="AQ2070" s="22"/>
      <c r="AR2070" s="22"/>
      <c r="AS2070" s="22"/>
      <c r="AT2070" s="22"/>
      <c r="AU2070" s="22"/>
      <c r="AV2070" s="22"/>
      <c r="AW2070" s="22"/>
      <c r="AX2070" s="22"/>
      <c r="AY2070" s="22"/>
      <c r="AZ2070" s="22"/>
      <c r="BA2070" s="22"/>
      <c r="BB2070" s="22"/>
      <c r="BC2070" s="22"/>
    </row>
    <row r="2071" spans="1:55" s="23" customFormat="1" ht="25.5">
      <c r="A2071" s="7">
        <v>1983</v>
      </c>
      <c r="B2071" s="7">
        <v>233</v>
      </c>
      <c r="C2071" s="35">
        <v>44040</v>
      </c>
      <c r="D2071" s="36" t="s">
        <v>210</v>
      </c>
      <c r="E2071" s="37">
        <v>1929.38</v>
      </c>
      <c r="F2071" s="19" t="s">
        <v>50</v>
      </c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22"/>
      <c r="AH2071" s="22"/>
      <c r="AI2071" s="22"/>
      <c r="AJ2071" s="22"/>
      <c r="AK2071" s="22"/>
      <c r="AL2071" s="22"/>
      <c r="AM2071" s="22"/>
      <c r="AN2071" s="22"/>
      <c r="AO2071" s="22"/>
      <c r="AP2071" s="22"/>
      <c r="AQ2071" s="22"/>
      <c r="AR2071" s="22"/>
      <c r="AS2071" s="22"/>
      <c r="AT2071" s="22"/>
      <c r="AU2071" s="22"/>
      <c r="AV2071" s="22"/>
      <c r="AW2071" s="22"/>
      <c r="AX2071" s="22"/>
      <c r="AY2071" s="22"/>
      <c r="AZ2071" s="22"/>
      <c r="BA2071" s="22"/>
      <c r="BB2071" s="22"/>
      <c r="BC2071" s="22"/>
    </row>
    <row r="2072" spans="1:55" s="23" customFormat="1" ht="25.5">
      <c r="A2072" s="7">
        <v>1984</v>
      </c>
      <c r="B2072" s="7">
        <v>234</v>
      </c>
      <c r="C2072" s="35">
        <v>44040</v>
      </c>
      <c r="D2072" s="36" t="s">
        <v>211</v>
      </c>
      <c r="E2072" s="37">
        <v>4390.61</v>
      </c>
      <c r="F2072" s="19" t="s">
        <v>50</v>
      </c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22"/>
      <c r="AH2072" s="22"/>
      <c r="AI2072" s="22"/>
      <c r="AJ2072" s="22"/>
      <c r="AK2072" s="22"/>
      <c r="AL2072" s="22"/>
      <c r="AM2072" s="22"/>
      <c r="AN2072" s="22"/>
      <c r="AO2072" s="22"/>
      <c r="AP2072" s="22"/>
      <c r="AQ2072" s="22"/>
      <c r="AR2072" s="22"/>
      <c r="AS2072" s="22"/>
      <c r="AT2072" s="22"/>
      <c r="AU2072" s="22"/>
      <c r="AV2072" s="22"/>
      <c r="AW2072" s="22"/>
      <c r="AX2072" s="22"/>
      <c r="AY2072" s="22"/>
      <c r="AZ2072" s="22"/>
      <c r="BA2072" s="22"/>
      <c r="BB2072" s="22"/>
      <c r="BC2072" s="22"/>
    </row>
    <row r="2073" spans="1:55" s="23" customFormat="1" ht="25.5">
      <c r="A2073" s="7">
        <v>1985</v>
      </c>
      <c r="B2073" s="7">
        <v>235</v>
      </c>
      <c r="C2073" s="35">
        <v>44040</v>
      </c>
      <c r="D2073" s="36" t="s">
        <v>212</v>
      </c>
      <c r="E2073" s="37">
        <v>5631.21</v>
      </c>
      <c r="F2073" s="19" t="s">
        <v>50</v>
      </c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22"/>
      <c r="AH2073" s="22"/>
      <c r="AI2073" s="22"/>
      <c r="AJ2073" s="22"/>
      <c r="AK2073" s="22"/>
      <c r="AL2073" s="22"/>
      <c r="AM2073" s="22"/>
      <c r="AN2073" s="22"/>
      <c r="AO2073" s="22"/>
      <c r="AP2073" s="22"/>
      <c r="AQ2073" s="22"/>
      <c r="AR2073" s="22"/>
      <c r="AS2073" s="22"/>
      <c r="AT2073" s="22"/>
      <c r="AU2073" s="22"/>
      <c r="AV2073" s="22"/>
      <c r="AW2073" s="22"/>
      <c r="AX2073" s="22"/>
      <c r="AY2073" s="22"/>
      <c r="AZ2073" s="22"/>
      <c r="BA2073" s="22"/>
      <c r="BB2073" s="22"/>
      <c r="BC2073" s="22"/>
    </row>
    <row r="2074" spans="1:55" s="23" customFormat="1" ht="25.5">
      <c r="A2074" s="7">
        <v>1986</v>
      </c>
      <c r="B2074" s="7">
        <v>236</v>
      </c>
      <c r="C2074" s="35">
        <v>44040</v>
      </c>
      <c r="D2074" s="36" t="s">
        <v>374</v>
      </c>
      <c r="E2074" s="37">
        <v>5.9</v>
      </c>
      <c r="F2074" s="19" t="s">
        <v>50</v>
      </c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22"/>
      <c r="AH2074" s="22"/>
      <c r="AI2074" s="22"/>
      <c r="AJ2074" s="22"/>
      <c r="AK2074" s="22"/>
      <c r="AL2074" s="22"/>
      <c r="AM2074" s="22"/>
      <c r="AN2074" s="22"/>
      <c r="AO2074" s="22"/>
      <c r="AP2074" s="22"/>
      <c r="AQ2074" s="22"/>
      <c r="AR2074" s="22"/>
      <c r="AS2074" s="22"/>
      <c r="AT2074" s="22"/>
      <c r="AU2074" s="22"/>
      <c r="AV2074" s="22"/>
      <c r="AW2074" s="22"/>
      <c r="AX2074" s="22"/>
      <c r="AY2074" s="22"/>
      <c r="AZ2074" s="22"/>
      <c r="BA2074" s="22"/>
      <c r="BB2074" s="22"/>
      <c r="BC2074" s="22"/>
    </row>
    <row r="2075" spans="1:55" s="23" customFormat="1" ht="25.5">
      <c r="A2075" s="7">
        <v>1987</v>
      </c>
      <c r="B2075" s="7">
        <v>237</v>
      </c>
      <c r="C2075" s="35">
        <v>44040</v>
      </c>
      <c r="D2075" s="36" t="s">
        <v>108</v>
      </c>
      <c r="E2075" s="37">
        <v>21639.72</v>
      </c>
      <c r="F2075" s="19" t="s">
        <v>50</v>
      </c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22"/>
      <c r="AH2075" s="22"/>
      <c r="AI2075" s="22"/>
      <c r="AJ2075" s="22"/>
      <c r="AK2075" s="22"/>
      <c r="AL2075" s="22"/>
      <c r="AM2075" s="22"/>
      <c r="AN2075" s="22"/>
      <c r="AO2075" s="22"/>
      <c r="AP2075" s="22"/>
      <c r="AQ2075" s="22"/>
      <c r="AR2075" s="22"/>
      <c r="AS2075" s="22"/>
      <c r="AT2075" s="22"/>
      <c r="AU2075" s="22"/>
      <c r="AV2075" s="22"/>
      <c r="AW2075" s="22"/>
      <c r="AX2075" s="22"/>
      <c r="AY2075" s="22"/>
      <c r="AZ2075" s="22"/>
      <c r="BA2075" s="22"/>
      <c r="BB2075" s="22"/>
      <c r="BC2075" s="22"/>
    </row>
    <row r="2076" spans="1:55" s="23" customFormat="1" ht="15.75">
      <c r="A2076" s="41" t="s">
        <v>447</v>
      </c>
      <c r="B2076" s="42"/>
      <c r="C2076" s="43"/>
      <c r="D2076" s="25">
        <f>SUM(E2030:E2055)</f>
        <v>8126520.229999999</v>
      </c>
      <c r="E2076" s="25">
        <f>SUM(E2056:E2075)</f>
        <v>507748.31999999995</v>
      </c>
      <c r="F2076" s="25">
        <v>0</v>
      </c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22"/>
      <c r="AH2076" s="22"/>
      <c r="AI2076" s="22"/>
      <c r="AJ2076" s="22"/>
      <c r="AK2076" s="22"/>
      <c r="AL2076" s="22"/>
      <c r="AM2076" s="22"/>
      <c r="AN2076" s="22"/>
      <c r="AO2076" s="22"/>
      <c r="AP2076" s="22"/>
      <c r="AQ2076" s="22"/>
      <c r="AR2076" s="22"/>
      <c r="AS2076" s="22"/>
      <c r="AT2076" s="22"/>
      <c r="AU2076" s="22"/>
      <c r="AV2076" s="22"/>
      <c r="AW2076" s="22"/>
      <c r="AX2076" s="22"/>
      <c r="AY2076" s="22"/>
      <c r="AZ2076" s="22"/>
      <c r="BA2076" s="22"/>
      <c r="BB2076" s="22"/>
      <c r="BC2076" s="22"/>
    </row>
    <row r="2077" spans="1:55" s="23" customFormat="1" ht="25.5">
      <c r="A2077" s="7">
        <v>1988</v>
      </c>
      <c r="B2077" s="7">
        <v>238</v>
      </c>
      <c r="C2077" s="35">
        <v>44042</v>
      </c>
      <c r="D2077" s="36" t="s">
        <v>384</v>
      </c>
      <c r="E2077" s="37">
        <v>432327</v>
      </c>
      <c r="F2077" s="19" t="s">
        <v>29</v>
      </c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22"/>
      <c r="AH2077" s="22"/>
      <c r="AI2077" s="22"/>
      <c r="AJ2077" s="22"/>
      <c r="AK2077" s="22"/>
      <c r="AL2077" s="22"/>
      <c r="AM2077" s="22"/>
      <c r="AN2077" s="22"/>
      <c r="AO2077" s="22"/>
      <c r="AP2077" s="22"/>
      <c r="AQ2077" s="22"/>
      <c r="AR2077" s="22"/>
      <c r="AS2077" s="22"/>
      <c r="AT2077" s="22"/>
      <c r="AU2077" s="22"/>
      <c r="AV2077" s="22"/>
      <c r="AW2077" s="22"/>
      <c r="AX2077" s="22"/>
      <c r="AY2077" s="22"/>
      <c r="AZ2077" s="22"/>
      <c r="BA2077" s="22"/>
      <c r="BB2077" s="22"/>
      <c r="BC2077" s="22"/>
    </row>
    <row r="2078" spans="1:55" s="23" customFormat="1" ht="25.5">
      <c r="A2078" s="7">
        <v>1989</v>
      </c>
      <c r="B2078" s="7">
        <v>239</v>
      </c>
      <c r="C2078" s="35">
        <v>44042</v>
      </c>
      <c r="D2078" s="36" t="s">
        <v>36</v>
      </c>
      <c r="E2078" s="37">
        <v>1750000</v>
      </c>
      <c r="F2078" s="19" t="s">
        <v>47</v>
      </c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22"/>
      <c r="AH2078" s="22"/>
      <c r="AI2078" s="22"/>
      <c r="AJ2078" s="22"/>
      <c r="AK2078" s="22"/>
      <c r="AL2078" s="22"/>
      <c r="AM2078" s="22"/>
      <c r="AN2078" s="22"/>
      <c r="AO2078" s="22"/>
      <c r="AP2078" s="22"/>
      <c r="AQ2078" s="22"/>
      <c r="AR2078" s="22"/>
      <c r="AS2078" s="22"/>
      <c r="AT2078" s="22"/>
      <c r="AU2078" s="22"/>
      <c r="AV2078" s="22"/>
      <c r="AW2078" s="22"/>
      <c r="AX2078" s="22"/>
      <c r="AY2078" s="22"/>
      <c r="AZ2078" s="22"/>
      <c r="BA2078" s="22"/>
      <c r="BB2078" s="22"/>
      <c r="BC2078" s="22"/>
    </row>
    <row r="2079" spans="1:55" s="23" customFormat="1" ht="25.5">
      <c r="A2079" s="7">
        <v>1990</v>
      </c>
      <c r="B2079" s="7">
        <v>240</v>
      </c>
      <c r="C2079" s="35">
        <v>44042</v>
      </c>
      <c r="D2079" s="36" t="s">
        <v>381</v>
      </c>
      <c r="E2079" s="37">
        <v>2876.73</v>
      </c>
      <c r="F2079" s="19" t="s">
        <v>47</v>
      </c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22"/>
      <c r="AH2079" s="22"/>
      <c r="AI2079" s="22"/>
      <c r="AJ2079" s="22"/>
      <c r="AK2079" s="22"/>
      <c r="AL2079" s="22"/>
      <c r="AM2079" s="22"/>
      <c r="AN2079" s="22"/>
      <c r="AO2079" s="22"/>
      <c r="AP2079" s="22"/>
      <c r="AQ2079" s="22"/>
      <c r="AR2079" s="22"/>
      <c r="AS2079" s="22"/>
      <c r="AT2079" s="22"/>
      <c r="AU2079" s="22"/>
      <c r="AV2079" s="22"/>
      <c r="AW2079" s="22"/>
      <c r="AX2079" s="22"/>
      <c r="AY2079" s="22"/>
      <c r="AZ2079" s="22"/>
      <c r="BA2079" s="22"/>
      <c r="BB2079" s="22"/>
      <c r="BC2079" s="22"/>
    </row>
    <row r="2080" spans="1:55" s="23" customFormat="1" ht="25.5">
      <c r="A2080" s="7">
        <v>1991</v>
      </c>
      <c r="B2080" s="7">
        <v>241</v>
      </c>
      <c r="C2080" s="35">
        <v>44042</v>
      </c>
      <c r="D2080" s="36" t="s">
        <v>329</v>
      </c>
      <c r="E2080" s="37">
        <v>49297.91</v>
      </c>
      <c r="F2080" s="19" t="s">
        <v>47</v>
      </c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22"/>
      <c r="AH2080" s="22"/>
      <c r="AI2080" s="22"/>
      <c r="AJ2080" s="22"/>
      <c r="AK2080" s="22"/>
      <c r="AL2080" s="22"/>
      <c r="AM2080" s="22"/>
      <c r="AN2080" s="22"/>
      <c r="AO2080" s="22"/>
      <c r="AP2080" s="22"/>
      <c r="AQ2080" s="22"/>
      <c r="AR2080" s="22"/>
      <c r="AS2080" s="22"/>
      <c r="AT2080" s="22"/>
      <c r="AU2080" s="22"/>
      <c r="AV2080" s="22"/>
      <c r="AW2080" s="22"/>
      <c r="AX2080" s="22"/>
      <c r="AY2080" s="22"/>
      <c r="AZ2080" s="22"/>
      <c r="BA2080" s="22"/>
      <c r="BB2080" s="22"/>
      <c r="BC2080" s="22"/>
    </row>
    <row r="2081" spans="1:55" s="23" customFormat="1" ht="25.5">
      <c r="A2081" s="7">
        <v>1992</v>
      </c>
      <c r="B2081" s="7">
        <v>242</v>
      </c>
      <c r="C2081" s="35">
        <v>44042</v>
      </c>
      <c r="D2081" s="36" t="s">
        <v>196</v>
      </c>
      <c r="E2081" s="37">
        <v>74295.73</v>
      </c>
      <c r="F2081" s="19" t="s">
        <v>47</v>
      </c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22"/>
      <c r="AH2081" s="22"/>
      <c r="AI2081" s="22"/>
      <c r="AJ2081" s="22"/>
      <c r="AK2081" s="22"/>
      <c r="AL2081" s="22"/>
      <c r="AM2081" s="22"/>
      <c r="AN2081" s="22"/>
      <c r="AO2081" s="22"/>
      <c r="AP2081" s="22"/>
      <c r="AQ2081" s="22"/>
      <c r="AR2081" s="22"/>
      <c r="AS2081" s="22"/>
      <c r="AT2081" s="22"/>
      <c r="AU2081" s="22"/>
      <c r="AV2081" s="22"/>
      <c r="AW2081" s="22"/>
      <c r="AX2081" s="22"/>
      <c r="AY2081" s="22"/>
      <c r="AZ2081" s="22"/>
      <c r="BA2081" s="22"/>
      <c r="BB2081" s="22"/>
      <c r="BC2081" s="22"/>
    </row>
    <row r="2082" spans="1:55" s="23" customFormat="1" ht="25.5">
      <c r="A2082" s="7">
        <v>1993</v>
      </c>
      <c r="B2082" s="7">
        <v>243</v>
      </c>
      <c r="C2082" s="35">
        <v>44042</v>
      </c>
      <c r="D2082" s="36" t="s">
        <v>331</v>
      </c>
      <c r="E2082" s="37">
        <v>18234.91</v>
      </c>
      <c r="F2082" s="19" t="s">
        <v>47</v>
      </c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22"/>
      <c r="AH2082" s="22"/>
      <c r="AI2082" s="22"/>
      <c r="AJ2082" s="22"/>
      <c r="AK2082" s="22"/>
      <c r="AL2082" s="22"/>
      <c r="AM2082" s="22"/>
      <c r="AN2082" s="22"/>
      <c r="AO2082" s="22"/>
      <c r="AP2082" s="22"/>
      <c r="AQ2082" s="22"/>
      <c r="AR2082" s="22"/>
      <c r="AS2082" s="22"/>
      <c r="AT2082" s="22"/>
      <c r="AU2082" s="22"/>
      <c r="AV2082" s="22"/>
      <c r="AW2082" s="22"/>
      <c r="AX2082" s="22"/>
      <c r="AY2082" s="22"/>
      <c r="AZ2082" s="22"/>
      <c r="BA2082" s="22"/>
      <c r="BB2082" s="22"/>
      <c r="BC2082" s="22"/>
    </row>
    <row r="2083" spans="1:55" s="23" customFormat="1" ht="25.5">
      <c r="A2083" s="7">
        <v>1994</v>
      </c>
      <c r="B2083" s="7">
        <v>244</v>
      </c>
      <c r="C2083" s="35">
        <v>44042</v>
      </c>
      <c r="D2083" s="36" t="s">
        <v>332</v>
      </c>
      <c r="E2083" s="37">
        <v>46868.26</v>
      </c>
      <c r="F2083" s="19" t="s">
        <v>47</v>
      </c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22"/>
      <c r="AH2083" s="22"/>
      <c r="AI2083" s="22"/>
      <c r="AJ2083" s="22"/>
      <c r="AK2083" s="22"/>
      <c r="AL2083" s="22"/>
      <c r="AM2083" s="22"/>
      <c r="AN2083" s="22"/>
      <c r="AO2083" s="22"/>
      <c r="AP2083" s="22"/>
      <c r="AQ2083" s="22"/>
      <c r="AR2083" s="22"/>
      <c r="AS2083" s="22"/>
      <c r="AT2083" s="22"/>
      <c r="AU2083" s="22"/>
      <c r="AV2083" s="22"/>
      <c r="AW2083" s="22"/>
      <c r="AX2083" s="22"/>
      <c r="AY2083" s="22"/>
      <c r="AZ2083" s="22"/>
      <c r="BA2083" s="22"/>
      <c r="BB2083" s="22"/>
      <c r="BC2083" s="22"/>
    </row>
    <row r="2084" spans="1:55" s="23" customFormat="1" ht="25.5">
      <c r="A2084" s="7">
        <v>1995</v>
      </c>
      <c r="B2084" s="7">
        <v>245</v>
      </c>
      <c r="C2084" s="35">
        <v>44042</v>
      </c>
      <c r="D2084" s="36" t="s">
        <v>333</v>
      </c>
      <c r="E2084" s="37">
        <v>96562.39</v>
      </c>
      <c r="F2084" s="19" t="s">
        <v>47</v>
      </c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22"/>
      <c r="AH2084" s="22"/>
      <c r="AI2084" s="22"/>
      <c r="AJ2084" s="22"/>
      <c r="AK2084" s="22"/>
      <c r="AL2084" s="22"/>
      <c r="AM2084" s="22"/>
      <c r="AN2084" s="22"/>
      <c r="AO2084" s="22"/>
      <c r="AP2084" s="22"/>
      <c r="AQ2084" s="22"/>
      <c r="AR2084" s="22"/>
      <c r="AS2084" s="22"/>
      <c r="AT2084" s="22"/>
      <c r="AU2084" s="22"/>
      <c r="AV2084" s="22"/>
      <c r="AW2084" s="22"/>
      <c r="AX2084" s="22"/>
      <c r="AY2084" s="22"/>
      <c r="AZ2084" s="22"/>
      <c r="BA2084" s="22"/>
      <c r="BB2084" s="22"/>
      <c r="BC2084" s="22"/>
    </row>
    <row r="2085" spans="1:55" s="23" customFormat="1" ht="25.5">
      <c r="A2085" s="7">
        <v>1996</v>
      </c>
      <c r="B2085" s="7">
        <v>246</v>
      </c>
      <c r="C2085" s="35">
        <v>44042</v>
      </c>
      <c r="D2085" s="36" t="s">
        <v>381</v>
      </c>
      <c r="E2085" s="37">
        <v>87050.18</v>
      </c>
      <c r="F2085" s="19" t="s">
        <v>47</v>
      </c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22"/>
      <c r="AH2085" s="22"/>
      <c r="AI2085" s="22"/>
      <c r="AJ2085" s="22"/>
      <c r="AK2085" s="22"/>
      <c r="AL2085" s="22"/>
      <c r="AM2085" s="22"/>
      <c r="AN2085" s="22"/>
      <c r="AO2085" s="22"/>
      <c r="AP2085" s="22"/>
      <c r="AQ2085" s="22"/>
      <c r="AR2085" s="22"/>
      <c r="AS2085" s="22"/>
      <c r="AT2085" s="22"/>
      <c r="AU2085" s="22"/>
      <c r="AV2085" s="22"/>
      <c r="AW2085" s="22"/>
      <c r="AX2085" s="22"/>
      <c r="AY2085" s="22"/>
      <c r="AZ2085" s="22"/>
      <c r="BA2085" s="22"/>
      <c r="BB2085" s="22"/>
      <c r="BC2085" s="22"/>
    </row>
    <row r="2086" spans="1:55" s="23" customFormat="1" ht="25.5">
      <c r="A2086" s="7">
        <v>1997</v>
      </c>
      <c r="B2086" s="7">
        <v>247</v>
      </c>
      <c r="C2086" s="35">
        <v>44042</v>
      </c>
      <c r="D2086" s="36" t="s">
        <v>208</v>
      </c>
      <c r="E2086" s="37">
        <v>57844.47</v>
      </c>
      <c r="F2086" s="19" t="s">
        <v>47</v>
      </c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22"/>
      <c r="AH2086" s="22"/>
      <c r="AI2086" s="22"/>
      <c r="AJ2086" s="22"/>
      <c r="AK2086" s="22"/>
      <c r="AL2086" s="22"/>
      <c r="AM2086" s="22"/>
      <c r="AN2086" s="22"/>
      <c r="AO2086" s="22"/>
      <c r="AP2086" s="22"/>
      <c r="AQ2086" s="22"/>
      <c r="AR2086" s="22"/>
      <c r="AS2086" s="22"/>
      <c r="AT2086" s="22"/>
      <c r="AU2086" s="22"/>
      <c r="AV2086" s="22"/>
      <c r="AW2086" s="22"/>
      <c r="AX2086" s="22"/>
      <c r="AY2086" s="22"/>
      <c r="AZ2086" s="22"/>
      <c r="BA2086" s="22"/>
      <c r="BB2086" s="22"/>
      <c r="BC2086" s="22"/>
    </row>
    <row r="2087" spans="1:55" s="23" customFormat="1" ht="25.5">
      <c r="A2087" s="7">
        <v>1998</v>
      </c>
      <c r="B2087" s="7">
        <v>248</v>
      </c>
      <c r="C2087" s="35">
        <v>44042</v>
      </c>
      <c r="D2087" s="36" t="s">
        <v>242</v>
      </c>
      <c r="E2087" s="37">
        <v>23361.29</v>
      </c>
      <c r="F2087" s="19" t="s">
        <v>47</v>
      </c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22"/>
      <c r="AH2087" s="22"/>
      <c r="AI2087" s="22"/>
      <c r="AJ2087" s="22"/>
      <c r="AK2087" s="22"/>
      <c r="AL2087" s="22"/>
      <c r="AM2087" s="22"/>
      <c r="AN2087" s="22"/>
      <c r="AO2087" s="22"/>
      <c r="AP2087" s="22"/>
      <c r="AQ2087" s="22"/>
      <c r="AR2087" s="22"/>
      <c r="AS2087" s="22"/>
      <c r="AT2087" s="22"/>
      <c r="AU2087" s="22"/>
      <c r="AV2087" s="22"/>
      <c r="AW2087" s="22"/>
      <c r="AX2087" s="22"/>
      <c r="AY2087" s="22"/>
      <c r="AZ2087" s="22"/>
      <c r="BA2087" s="22"/>
      <c r="BB2087" s="22"/>
      <c r="BC2087" s="22"/>
    </row>
    <row r="2088" spans="1:55" s="23" customFormat="1" ht="25.5">
      <c r="A2088" s="7">
        <v>1999</v>
      </c>
      <c r="B2088" s="7">
        <v>249</v>
      </c>
      <c r="C2088" s="35">
        <v>44042</v>
      </c>
      <c r="D2088" s="36" t="s">
        <v>212</v>
      </c>
      <c r="E2088" s="37">
        <v>41887.56</v>
      </c>
      <c r="F2088" s="19" t="s">
        <v>47</v>
      </c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22"/>
      <c r="AH2088" s="22"/>
      <c r="AI2088" s="22"/>
      <c r="AJ2088" s="22"/>
      <c r="AK2088" s="22"/>
      <c r="AL2088" s="22"/>
      <c r="AM2088" s="22"/>
      <c r="AN2088" s="22"/>
      <c r="AO2088" s="22"/>
      <c r="AP2088" s="22"/>
      <c r="AQ2088" s="22"/>
      <c r="AR2088" s="22"/>
      <c r="AS2088" s="22"/>
      <c r="AT2088" s="22"/>
      <c r="AU2088" s="22"/>
      <c r="AV2088" s="22"/>
      <c r="AW2088" s="22"/>
      <c r="AX2088" s="22"/>
      <c r="AY2088" s="22"/>
      <c r="AZ2088" s="22"/>
      <c r="BA2088" s="22"/>
      <c r="BB2088" s="22"/>
      <c r="BC2088" s="22"/>
    </row>
    <row r="2089" spans="1:55" s="23" customFormat="1" ht="25.5">
      <c r="A2089" s="7">
        <v>2000</v>
      </c>
      <c r="B2089" s="7">
        <v>250</v>
      </c>
      <c r="C2089" s="35">
        <v>44042</v>
      </c>
      <c r="D2089" s="36" t="s">
        <v>334</v>
      </c>
      <c r="E2089" s="37">
        <v>325144.36</v>
      </c>
      <c r="F2089" s="19" t="s">
        <v>47</v>
      </c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22"/>
      <c r="AH2089" s="22"/>
      <c r="AI2089" s="22"/>
      <c r="AJ2089" s="22"/>
      <c r="AK2089" s="22"/>
      <c r="AL2089" s="22"/>
      <c r="AM2089" s="22"/>
      <c r="AN2089" s="22"/>
      <c r="AO2089" s="22"/>
      <c r="AP2089" s="22"/>
      <c r="AQ2089" s="22"/>
      <c r="AR2089" s="22"/>
      <c r="AS2089" s="22"/>
      <c r="AT2089" s="22"/>
      <c r="AU2089" s="22"/>
      <c r="AV2089" s="22"/>
      <c r="AW2089" s="22"/>
      <c r="AX2089" s="22"/>
      <c r="AY2089" s="22"/>
      <c r="AZ2089" s="22"/>
      <c r="BA2089" s="22"/>
      <c r="BB2089" s="22"/>
      <c r="BC2089" s="22"/>
    </row>
    <row r="2090" spans="1:55" s="23" customFormat="1" ht="25.5">
      <c r="A2090" s="7">
        <v>2001</v>
      </c>
      <c r="B2090" s="7">
        <v>251</v>
      </c>
      <c r="C2090" s="35">
        <v>44042</v>
      </c>
      <c r="D2090" s="36" t="s">
        <v>328</v>
      </c>
      <c r="E2090" s="37">
        <v>33475010.5</v>
      </c>
      <c r="F2090" s="19" t="s">
        <v>47</v>
      </c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22"/>
      <c r="AH2090" s="22"/>
      <c r="AI2090" s="22"/>
      <c r="AJ2090" s="22"/>
      <c r="AK2090" s="22"/>
      <c r="AL2090" s="22"/>
      <c r="AM2090" s="22"/>
      <c r="AN2090" s="22"/>
      <c r="AO2090" s="22"/>
      <c r="AP2090" s="22"/>
      <c r="AQ2090" s="22"/>
      <c r="AR2090" s="22"/>
      <c r="AS2090" s="22"/>
      <c r="AT2090" s="22"/>
      <c r="AU2090" s="22"/>
      <c r="AV2090" s="22"/>
      <c r="AW2090" s="22"/>
      <c r="AX2090" s="22"/>
      <c r="AY2090" s="22"/>
      <c r="AZ2090" s="22"/>
      <c r="BA2090" s="22"/>
      <c r="BB2090" s="22"/>
      <c r="BC2090" s="22"/>
    </row>
    <row r="2091" spans="1:55" s="23" customFormat="1" ht="25.5">
      <c r="A2091" s="7">
        <v>2002</v>
      </c>
      <c r="B2091" s="7">
        <v>252</v>
      </c>
      <c r="C2091" s="35">
        <v>44042</v>
      </c>
      <c r="D2091" s="36" t="s">
        <v>113</v>
      </c>
      <c r="E2091" s="37">
        <v>366912.67</v>
      </c>
      <c r="F2091" s="19" t="s">
        <v>47</v>
      </c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22"/>
      <c r="AH2091" s="22"/>
      <c r="AI2091" s="22"/>
      <c r="AJ2091" s="22"/>
      <c r="AK2091" s="22"/>
      <c r="AL2091" s="22"/>
      <c r="AM2091" s="22"/>
      <c r="AN2091" s="22"/>
      <c r="AO2091" s="22"/>
      <c r="AP2091" s="22"/>
      <c r="AQ2091" s="22"/>
      <c r="AR2091" s="22"/>
      <c r="AS2091" s="22"/>
      <c r="AT2091" s="22"/>
      <c r="AU2091" s="22"/>
      <c r="AV2091" s="22"/>
      <c r="AW2091" s="22"/>
      <c r="AX2091" s="22"/>
      <c r="AY2091" s="22"/>
      <c r="AZ2091" s="22"/>
      <c r="BA2091" s="22"/>
      <c r="BB2091" s="22"/>
      <c r="BC2091" s="22"/>
    </row>
    <row r="2092" spans="1:55" s="23" customFormat="1" ht="25.5">
      <c r="A2092" s="7">
        <v>2003</v>
      </c>
      <c r="B2092" s="7">
        <v>253</v>
      </c>
      <c r="C2092" s="35">
        <v>44042</v>
      </c>
      <c r="D2092" s="36" t="s">
        <v>328</v>
      </c>
      <c r="E2092" s="37">
        <v>287288.34</v>
      </c>
      <c r="F2092" s="19" t="s">
        <v>47</v>
      </c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22"/>
      <c r="AH2092" s="22"/>
      <c r="AI2092" s="22"/>
      <c r="AJ2092" s="22"/>
      <c r="AK2092" s="22"/>
      <c r="AL2092" s="22"/>
      <c r="AM2092" s="22"/>
      <c r="AN2092" s="22"/>
      <c r="AO2092" s="22"/>
      <c r="AP2092" s="22"/>
      <c r="AQ2092" s="22"/>
      <c r="AR2092" s="22"/>
      <c r="AS2092" s="22"/>
      <c r="AT2092" s="22"/>
      <c r="AU2092" s="22"/>
      <c r="AV2092" s="22"/>
      <c r="AW2092" s="22"/>
      <c r="AX2092" s="22"/>
      <c r="AY2092" s="22"/>
      <c r="AZ2092" s="22"/>
      <c r="BA2092" s="22"/>
      <c r="BB2092" s="22"/>
      <c r="BC2092" s="22"/>
    </row>
    <row r="2093" spans="1:55" s="23" customFormat="1" ht="25.5">
      <c r="A2093" s="7">
        <v>2004</v>
      </c>
      <c r="B2093" s="7">
        <v>254</v>
      </c>
      <c r="C2093" s="35">
        <v>44042</v>
      </c>
      <c r="D2093" s="36" t="s">
        <v>87</v>
      </c>
      <c r="E2093" s="37">
        <v>487401.19</v>
      </c>
      <c r="F2093" s="19" t="s">
        <v>47</v>
      </c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22"/>
      <c r="AH2093" s="22"/>
      <c r="AI2093" s="22"/>
      <c r="AJ2093" s="22"/>
      <c r="AK2093" s="22"/>
      <c r="AL2093" s="22"/>
      <c r="AM2093" s="22"/>
      <c r="AN2093" s="22"/>
      <c r="AO2093" s="22"/>
      <c r="AP2093" s="22"/>
      <c r="AQ2093" s="22"/>
      <c r="AR2093" s="22"/>
      <c r="AS2093" s="22"/>
      <c r="AT2093" s="22"/>
      <c r="AU2093" s="22"/>
      <c r="AV2093" s="22"/>
      <c r="AW2093" s="22"/>
      <c r="AX2093" s="22"/>
      <c r="AY2093" s="22"/>
      <c r="AZ2093" s="22"/>
      <c r="BA2093" s="22"/>
      <c r="BB2093" s="22"/>
      <c r="BC2093" s="22"/>
    </row>
    <row r="2094" spans="1:55" s="23" customFormat="1" ht="25.5">
      <c r="A2094" s="7">
        <v>2005</v>
      </c>
      <c r="B2094" s="7">
        <v>255</v>
      </c>
      <c r="C2094" s="35">
        <v>44042</v>
      </c>
      <c r="D2094" s="36" t="s">
        <v>46</v>
      </c>
      <c r="E2094" s="37">
        <v>73247.77</v>
      </c>
      <c r="F2094" s="19" t="s">
        <v>47</v>
      </c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22"/>
      <c r="AH2094" s="22"/>
      <c r="AI2094" s="22"/>
      <c r="AJ2094" s="22"/>
      <c r="AK2094" s="22"/>
      <c r="AL2094" s="22"/>
      <c r="AM2094" s="22"/>
      <c r="AN2094" s="22"/>
      <c r="AO2094" s="22"/>
      <c r="AP2094" s="22"/>
      <c r="AQ2094" s="22"/>
      <c r="AR2094" s="22"/>
      <c r="AS2094" s="22"/>
      <c r="AT2094" s="22"/>
      <c r="AU2094" s="22"/>
      <c r="AV2094" s="22"/>
      <c r="AW2094" s="22"/>
      <c r="AX2094" s="22"/>
      <c r="AY2094" s="22"/>
      <c r="AZ2094" s="22"/>
      <c r="BA2094" s="22"/>
      <c r="BB2094" s="22"/>
      <c r="BC2094" s="22"/>
    </row>
    <row r="2095" spans="1:55" s="23" customFormat="1" ht="15.75">
      <c r="A2095" s="7">
        <v>2006</v>
      </c>
      <c r="B2095" s="7">
        <v>256</v>
      </c>
      <c r="C2095" s="35">
        <v>44042</v>
      </c>
      <c r="D2095" s="36" t="s">
        <v>384</v>
      </c>
      <c r="E2095" s="37">
        <v>76293</v>
      </c>
      <c r="F2095" s="19" t="s">
        <v>49</v>
      </c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22"/>
      <c r="AH2095" s="22"/>
      <c r="AI2095" s="22"/>
      <c r="AJ2095" s="22"/>
      <c r="AK2095" s="22"/>
      <c r="AL2095" s="22"/>
      <c r="AM2095" s="22"/>
      <c r="AN2095" s="22"/>
      <c r="AO2095" s="22"/>
      <c r="AP2095" s="22"/>
      <c r="AQ2095" s="22"/>
      <c r="AR2095" s="22"/>
      <c r="AS2095" s="22"/>
      <c r="AT2095" s="22"/>
      <c r="AU2095" s="22"/>
      <c r="AV2095" s="22"/>
      <c r="AW2095" s="22"/>
      <c r="AX2095" s="22"/>
      <c r="AY2095" s="22"/>
      <c r="AZ2095" s="22"/>
      <c r="BA2095" s="22"/>
      <c r="BB2095" s="22"/>
      <c r="BC2095" s="22"/>
    </row>
    <row r="2096" spans="1:55" s="23" customFormat="1" ht="25.5">
      <c r="A2096" s="7">
        <v>2007</v>
      </c>
      <c r="B2096" s="7">
        <v>257</v>
      </c>
      <c r="C2096" s="35">
        <v>44042</v>
      </c>
      <c r="D2096" s="36" t="s">
        <v>334</v>
      </c>
      <c r="E2096" s="37">
        <v>63211.89</v>
      </c>
      <c r="F2096" s="19" t="s">
        <v>50</v>
      </c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22"/>
      <c r="AH2096" s="22"/>
      <c r="AI2096" s="22"/>
      <c r="AJ2096" s="22"/>
      <c r="AK2096" s="22"/>
      <c r="AL2096" s="22"/>
      <c r="AM2096" s="22"/>
      <c r="AN2096" s="22"/>
      <c r="AO2096" s="22"/>
      <c r="AP2096" s="22"/>
      <c r="AQ2096" s="22"/>
      <c r="AR2096" s="22"/>
      <c r="AS2096" s="22"/>
      <c r="AT2096" s="22"/>
      <c r="AU2096" s="22"/>
      <c r="AV2096" s="22"/>
      <c r="AW2096" s="22"/>
      <c r="AX2096" s="22"/>
      <c r="AY2096" s="22"/>
      <c r="AZ2096" s="22"/>
      <c r="BA2096" s="22"/>
      <c r="BB2096" s="22"/>
      <c r="BC2096" s="22"/>
    </row>
    <row r="2097" spans="1:55" s="23" customFormat="1" ht="25.5">
      <c r="A2097" s="7">
        <v>2008</v>
      </c>
      <c r="B2097" s="7">
        <v>258</v>
      </c>
      <c r="C2097" s="35">
        <v>44042</v>
      </c>
      <c r="D2097" s="36" t="s">
        <v>381</v>
      </c>
      <c r="E2097" s="37">
        <v>559.27</v>
      </c>
      <c r="F2097" s="19" t="s">
        <v>50</v>
      </c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22"/>
      <c r="AH2097" s="22"/>
      <c r="AI2097" s="22"/>
      <c r="AJ2097" s="22"/>
      <c r="AK2097" s="22"/>
      <c r="AL2097" s="22"/>
      <c r="AM2097" s="22"/>
      <c r="AN2097" s="22"/>
      <c r="AO2097" s="22"/>
      <c r="AP2097" s="22"/>
      <c r="AQ2097" s="22"/>
      <c r="AR2097" s="22"/>
      <c r="AS2097" s="22"/>
      <c r="AT2097" s="22"/>
      <c r="AU2097" s="22"/>
      <c r="AV2097" s="22"/>
      <c r="AW2097" s="22"/>
      <c r="AX2097" s="22"/>
      <c r="AY2097" s="22"/>
      <c r="AZ2097" s="22"/>
      <c r="BA2097" s="22"/>
      <c r="BB2097" s="22"/>
      <c r="BC2097" s="22"/>
    </row>
    <row r="2098" spans="1:55" s="23" customFormat="1" ht="25.5">
      <c r="A2098" s="7">
        <v>2009</v>
      </c>
      <c r="B2098" s="7">
        <v>259</v>
      </c>
      <c r="C2098" s="35">
        <v>44042</v>
      </c>
      <c r="D2098" s="36" t="s">
        <v>329</v>
      </c>
      <c r="E2098" s="37">
        <v>9584.09</v>
      </c>
      <c r="F2098" s="19" t="s">
        <v>50</v>
      </c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22"/>
      <c r="AH2098" s="22"/>
      <c r="AI2098" s="22"/>
      <c r="AJ2098" s="22"/>
      <c r="AK2098" s="22"/>
      <c r="AL2098" s="22"/>
      <c r="AM2098" s="22"/>
      <c r="AN2098" s="22"/>
      <c r="AO2098" s="22"/>
      <c r="AP2098" s="22"/>
      <c r="AQ2098" s="22"/>
      <c r="AR2098" s="22"/>
      <c r="AS2098" s="22"/>
      <c r="AT2098" s="22"/>
      <c r="AU2098" s="22"/>
      <c r="AV2098" s="22"/>
      <c r="AW2098" s="22"/>
      <c r="AX2098" s="22"/>
      <c r="AY2098" s="22"/>
      <c r="AZ2098" s="22"/>
      <c r="BA2098" s="22"/>
      <c r="BB2098" s="22"/>
      <c r="BC2098" s="22"/>
    </row>
    <row r="2099" spans="1:55" s="23" customFormat="1" ht="25.5">
      <c r="A2099" s="7">
        <v>2010</v>
      </c>
      <c r="B2099" s="7">
        <v>260</v>
      </c>
      <c r="C2099" s="35">
        <v>44042</v>
      </c>
      <c r="D2099" s="36" t="s">
        <v>196</v>
      </c>
      <c r="E2099" s="37">
        <v>14443.96</v>
      </c>
      <c r="F2099" s="19" t="s">
        <v>50</v>
      </c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22"/>
      <c r="AH2099" s="22"/>
      <c r="AI2099" s="22"/>
      <c r="AJ2099" s="22"/>
      <c r="AK2099" s="22"/>
      <c r="AL2099" s="22"/>
      <c r="AM2099" s="22"/>
      <c r="AN2099" s="22"/>
      <c r="AO2099" s="22"/>
      <c r="AP2099" s="22"/>
      <c r="AQ2099" s="22"/>
      <c r="AR2099" s="22"/>
      <c r="AS2099" s="22"/>
      <c r="AT2099" s="22"/>
      <c r="AU2099" s="22"/>
      <c r="AV2099" s="22"/>
      <c r="AW2099" s="22"/>
      <c r="AX2099" s="22"/>
      <c r="AY2099" s="22"/>
      <c r="AZ2099" s="22"/>
      <c r="BA2099" s="22"/>
      <c r="BB2099" s="22"/>
      <c r="BC2099" s="22"/>
    </row>
    <row r="2100" spans="1:55" s="23" customFormat="1" ht="25.5">
      <c r="A2100" s="7">
        <v>2011</v>
      </c>
      <c r="B2100" s="7">
        <v>261</v>
      </c>
      <c r="C2100" s="35">
        <v>44042</v>
      </c>
      <c r="D2100" s="36" t="s">
        <v>331</v>
      </c>
      <c r="E2100" s="37">
        <v>3545.09</v>
      </c>
      <c r="F2100" s="19" t="s">
        <v>50</v>
      </c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22"/>
      <c r="AH2100" s="22"/>
      <c r="AI2100" s="22"/>
      <c r="AJ2100" s="22"/>
      <c r="AK2100" s="22"/>
      <c r="AL2100" s="22"/>
      <c r="AM2100" s="22"/>
      <c r="AN2100" s="22"/>
      <c r="AO2100" s="22"/>
      <c r="AP2100" s="22"/>
      <c r="AQ2100" s="22"/>
      <c r="AR2100" s="22"/>
      <c r="AS2100" s="22"/>
      <c r="AT2100" s="22"/>
      <c r="AU2100" s="22"/>
      <c r="AV2100" s="22"/>
      <c r="AW2100" s="22"/>
      <c r="AX2100" s="22"/>
      <c r="AY2100" s="22"/>
      <c r="AZ2100" s="22"/>
      <c r="BA2100" s="22"/>
      <c r="BB2100" s="22"/>
      <c r="BC2100" s="22"/>
    </row>
    <row r="2101" spans="1:55" s="23" customFormat="1" ht="25.5">
      <c r="A2101" s="7">
        <v>2012</v>
      </c>
      <c r="B2101" s="7">
        <v>262</v>
      </c>
      <c r="C2101" s="35">
        <v>44042</v>
      </c>
      <c r="D2101" s="36" t="s">
        <v>332</v>
      </c>
      <c r="E2101" s="37">
        <v>9111.74</v>
      </c>
      <c r="F2101" s="19" t="s">
        <v>50</v>
      </c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22"/>
      <c r="AH2101" s="22"/>
      <c r="AI2101" s="22"/>
      <c r="AJ2101" s="22"/>
      <c r="AK2101" s="22"/>
      <c r="AL2101" s="22"/>
      <c r="AM2101" s="22"/>
      <c r="AN2101" s="22"/>
      <c r="AO2101" s="22"/>
      <c r="AP2101" s="22"/>
      <c r="AQ2101" s="22"/>
      <c r="AR2101" s="22"/>
      <c r="AS2101" s="22"/>
      <c r="AT2101" s="22"/>
      <c r="AU2101" s="22"/>
      <c r="AV2101" s="22"/>
      <c r="AW2101" s="22"/>
      <c r="AX2101" s="22"/>
      <c r="AY2101" s="22"/>
      <c r="AZ2101" s="22"/>
      <c r="BA2101" s="22"/>
      <c r="BB2101" s="22"/>
      <c r="BC2101" s="22"/>
    </row>
    <row r="2102" spans="1:55" s="23" customFormat="1" ht="25.5">
      <c r="A2102" s="7">
        <v>2013</v>
      </c>
      <c r="B2102" s="7">
        <v>263</v>
      </c>
      <c r="C2102" s="35">
        <v>44042</v>
      </c>
      <c r="D2102" s="36" t="s">
        <v>333</v>
      </c>
      <c r="E2102" s="37">
        <v>18772.86</v>
      </c>
      <c r="F2102" s="19" t="s">
        <v>50</v>
      </c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22"/>
      <c r="AH2102" s="22"/>
      <c r="AI2102" s="22"/>
      <c r="AJ2102" s="22"/>
      <c r="AK2102" s="22"/>
      <c r="AL2102" s="22"/>
      <c r="AM2102" s="22"/>
      <c r="AN2102" s="22"/>
      <c r="AO2102" s="22"/>
      <c r="AP2102" s="22"/>
      <c r="AQ2102" s="22"/>
      <c r="AR2102" s="22"/>
      <c r="AS2102" s="22"/>
      <c r="AT2102" s="22"/>
      <c r="AU2102" s="22"/>
      <c r="AV2102" s="22"/>
      <c r="AW2102" s="22"/>
      <c r="AX2102" s="22"/>
      <c r="AY2102" s="22"/>
      <c r="AZ2102" s="22"/>
      <c r="BA2102" s="22"/>
      <c r="BB2102" s="22"/>
      <c r="BC2102" s="22"/>
    </row>
    <row r="2103" spans="1:55" s="23" customFormat="1" ht="25.5">
      <c r="A2103" s="7">
        <v>2014</v>
      </c>
      <c r="B2103" s="7">
        <v>264</v>
      </c>
      <c r="C2103" s="35">
        <v>44042</v>
      </c>
      <c r="D2103" s="36" t="s">
        <v>381</v>
      </c>
      <c r="E2103" s="37">
        <v>16923.58</v>
      </c>
      <c r="F2103" s="19" t="s">
        <v>50</v>
      </c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22"/>
      <c r="AH2103" s="22"/>
      <c r="AI2103" s="22"/>
      <c r="AJ2103" s="22"/>
      <c r="AK2103" s="22"/>
      <c r="AL2103" s="22"/>
      <c r="AM2103" s="22"/>
      <c r="AN2103" s="22"/>
      <c r="AO2103" s="22"/>
      <c r="AP2103" s="22"/>
      <c r="AQ2103" s="22"/>
      <c r="AR2103" s="22"/>
      <c r="AS2103" s="22"/>
      <c r="AT2103" s="22"/>
      <c r="AU2103" s="22"/>
      <c r="AV2103" s="22"/>
      <c r="AW2103" s="22"/>
      <c r="AX2103" s="22"/>
      <c r="AY2103" s="22"/>
      <c r="AZ2103" s="22"/>
      <c r="BA2103" s="22"/>
      <c r="BB2103" s="22"/>
      <c r="BC2103" s="22"/>
    </row>
    <row r="2104" spans="1:55" s="23" customFormat="1" ht="25.5">
      <c r="A2104" s="7">
        <v>2015</v>
      </c>
      <c r="B2104" s="7">
        <v>265</v>
      </c>
      <c r="C2104" s="35">
        <v>44042</v>
      </c>
      <c r="D2104" s="36" t="s">
        <v>46</v>
      </c>
      <c r="E2104" s="37">
        <v>14240.23</v>
      </c>
      <c r="F2104" s="19" t="s">
        <v>50</v>
      </c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22"/>
      <c r="AH2104" s="22"/>
      <c r="AI2104" s="22"/>
      <c r="AJ2104" s="22"/>
      <c r="AK2104" s="22"/>
      <c r="AL2104" s="22"/>
      <c r="AM2104" s="22"/>
      <c r="AN2104" s="22"/>
      <c r="AO2104" s="22"/>
      <c r="AP2104" s="22"/>
      <c r="AQ2104" s="22"/>
      <c r="AR2104" s="22"/>
      <c r="AS2104" s="22"/>
      <c r="AT2104" s="22"/>
      <c r="AU2104" s="22"/>
      <c r="AV2104" s="22"/>
      <c r="AW2104" s="22"/>
      <c r="AX2104" s="22"/>
      <c r="AY2104" s="22"/>
      <c r="AZ2104" s="22"/>
      <c r="BA2104" s="22"/>
      <c r="BB2104" s="22"/>
      <c r="BC2104" s="22"/>
    </row>
    <row r="2105" spans="1:55" s="23" customFormat="1" ht="25.5">
      <c r="A2105" s="7">
        <v>2016</v>
      </c>
      <c r="B2105" s="7">
        <v>266</v>
      </c>
      <c r="C2105" s="35">
        <v>44042</v>
      </c>
      <c r="D2105" s="36" t="s">
        <v>208</v>
      </c>
      <c r="E2105" s="37">
        <v>11245.65</v>
      </c>
      <c r="F2105" s="19" t="s">
        <v>50</v>
      </c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22"/>
      <c r="AH2105" s="22"/>
      <c r="AI2105" s="22"/>
      <c r="AJ2105" s="22"/>
      <c r="AK2105" s="22"/>
      <c r="AL2105" s="22"/>
      <c r="AM2105" s="22"/>
      <c r="AN2105" s="22"/>
      <c r="AO2105" s="22"/>
      <c r="AP2105" s="22"/>
      <c r="AQ2105" s="22"/>
      <c r="AR2105" s="22"/>
      <c r="AS2105" s="22"/>
      <c r="AT2105" s="22"/>
      <c r="AU2105" s="22"/>
      <c r="AV2105" s="22"/>
      <c r="AW2105" s="22"/>
      <c r="AX2105" s="22"/>
      <c r="AY2105" s="22"/>
      <c r="AZ2105" s="22"/>
      <c r="BA2105" s="22"/>
      <c r="BB2105" s="22"/>
      <c r="BC2105" s="22"/>
    </row>
    <row r="2106" spans="1:55" s="23" customFormat="1" ht="25.5">
      <c r="A2106" s="7">
        <v>2017</v>
      </c>
      <c r="B2106" s="7">
        <v>267</v>
      </c>
      <c r="C2106" s="35">
        <v>44042</v>
      </c>
      <c r="D2106" s="36" t="s">
        <v>242</v>
      </c>
      <c r="E2106" s="37">
        <v>4541.71</v>
      </c>
      <c r="F2106" s="19" t="s">
        <v>50</v>
      </c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22"/>
      <c r="AH2106" s="22"/>
      <c r="AI2106" s="22"/>
      <c r="AJ2106" s="22"/>
      <c r="AK2106" s="22"/>
      <c r="AL2106" s="22"/>
      <c r="AM2106" s="22"/>
      <c r="AN2106" s="22"/>
      <c r="AO2106" s="22"/>
      <c r="AP2106" s="22"/>
      <c r="AQ2106" s="22"/>
      <c r="AR2106" s="22"/>
      <c r="AS2106" s="22"/>
      <c r="AT2106" s="22"/>
      <c r="AU2106" s="22"/>
      <c r="AV2106" s="22"/>
      <c r="AW2106" s="22"/>
      <c r="AX2106" s="22"/>
      <c r="AY2106" s="22"/>
      <c r="AZ2106" s="22"/>
      <c r="BA2106" s="22"/>
      <c r="BB2106" s="22"/>
      <c r="BC2106" s="22"/>
    </row>
    <row r="2107" spans="1:55" s="23" customFormat="1" ht="25.5">
      <c r="A2107" s="7">
        <v>2018</v>
      </c>
      <c r="B2107" s="7">
        <v>268</v>
      </c>
      <c r="C2107" s="35">
        <v>44042</v>
      </c>
      <c r="D2107" s="36" t="s">
        <v>212</v>
      </c>
      <c r="E2107" s="37">
        <v>8143.44</v>
      </c>
      <c r="F2107" s="19" t="s">
        <v>50</v>
      </c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22"/>
      <c r="AH2107" s="22"/>
      <c r="AI2107" s="22"/>
      <c r="AJ2107" s="22"/>
      <c r="AK2107" s="22"/>
      <c r="AL2107" s="22"/>
      <c r="AM2107" s="22"/>
      <c r="AN2107" s="22"/>
      <c r="AO2107" s="22"/>
      <c r="AP2107" s="22"/>
      <c r="AQ2107" s="22"/>
      <c r="AR2107" s="22"/>
      <c r="AS2107" s="22"/>
      <c r="AT2107" s="22"/>
      <c r="AU2107" s="22"/>
      <c r="AV2107" s="22"/>
      <c r="AW2107" s="22"/>
      <c r="AX2107" s="22"/>
      <c r="AY2107" s="22"/>
      <c r="AZ2107" s="22"/>
      <c r="BA2107" s="22"/>
      <c r="BB2107" s="22"/>
      <c r="BC2107" s="22"/>
    </row>
    <row r="2108" spans="1:55" s="23" customFormat="1" ht="25.5">
      <c r="A2108" s="7">
        <v>2019</v>
      </c>
      <c r="B2108" s="7">
        <v>269</v>
      </c>
      <c r="C2108" s="35">
        <v>44042</v>
      </c>
      <c r="D2108" s="36" t="s">
        <v>113</v>
      </c>
      <c r="E2108" s="37">
        <v>67636.04</v>
      </c>
      <c r="F2108" s="19" t="s">
        <v>50</v>
      </c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22"/>
      <c r="AH2108" s="22"/>
      <c r="AI2108" s="22"/>
      <c r="AJ2108" s="22"/>
      <c r="AK2108" s="22"/>
      <c r="AL2108" s="22"/>
      <c r="AM2108" s="22"/>
      <c r="AN2108" s="22"/>
      <c r="AO2108" s="22"/>
      <c r="AP2108" s="22"/>
      <c r="AQ2108" s="22"/>
      <c r="AR2108" s="22"/>
      <c r="AS2108" s="22"/>
      <c r="AT2108" s="22"/>
      <c r="AU2108" s="22"/>
      <c r="AV2108" s="22"/>
      <c r="AW2108" s="22"/>
      <c r="AX2108" s="22"/>
      <c r="AY2108" s="22"/>
      <c r="AZ2108" s="22"/>
      <c r="BA2108" s="22"/>
      <c r="BB2108" s="22"/>
      <c r="BC2108" s="22"/>
    </row>
    <row r="2109" spans="1:55" s="23" customFormat="1" ht="15.75">
      <c r="A2109" s="41" t="s">
        <v>448</v>
      </c>
      <c r="B2109" s="42"/>
      <c r="C2109" s="43"/>
      <c r="D2109" s="25">
        <f>SUM(E2077:E2094)</f>
        <v>37695611.260000005</v>
      </c>
      <c r="E2109" s="25">
        <f>SUM(E2095:E2108)</f>
        <v>318252.55</v>
      </c>
      <c r="F2109" s="25">
        <v>0</v>
      </c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22"/>
      <c r="AH2109" s="22"/>
      <c r="AI2109" s="22"/>
      <c r="AJ2109" s="22"/>
      <c r="AK2109" s="22"/>
      <c r="AL2109" s="22"/>
      <c r="AM2109" s="22"/>
      <c r="AN2109" s="22"/>
      <c r="AO2109" s="22"/>
      <c r="AP2109" s="22"/>
      <c r="AQ2109" s="22"/>
      <c r="AR2109" s="22"/>
      <c r="AS2109" s="22"/>
      <c r="AT2109" s="22"/>
      <c r="AU2109" s="22"/>
      <c r="AV2109" s="22"/>
      <c r="AW2109" s="22"/>
      <c r="AX2109" s="22"/>
      <c r="AY2109" s="22"/>
      <c r="AZ2109" s="22"/>
      <c r="BA2109" s="22"/>
      <c r="BB2109" s="22"/>
      <c r="BC2109" s="22"/>
    </row>
    <row r="2110" spans="1:55" s="23" customFormat="1" ht="28.5">
      <c r="A2110" s="7">
        <v>2020</v>
      </c>
      <c r="B2110" s="7">
        <v>270</v>
      </c>
      <c r="C2110" s="35">
        <v>44043</v>
      </c>
      <c r="D2110" s="36" t="s">
        <v>10</v>
      </c>
      <c r="E2110" s="37">
        <v>200000</v>
      </c>
      <c r="F2110" s="19" t="s">
        <v>9</v>
      </c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22"/>
      <c r="AH2110" s="22"/>
      <c r="AI2110" s="22"/>
      <c r="AJ2110" s="22"/>
      <c r="AK2110" s="22"/>
      <c r="AL2110" s="22"/>
      <c r="AM2110" s="22"/>
      <c r="AN2110" s="22"/>
      <c r="AO2110" s="22"/>
      <c r="AP2110" s="22"/>
      <c r="AQ2110" s="22"/>
      <c r="AR2110" s="22"/>
      <c r="AS2110" s="22"/>
      <c r="AT2110" s="22"/>
      <c r="AU2110" s="22"/>
      <c r="AV2110" s="22"/>
      <c r="AW2110" s="22"/>
      <c r="AX2110" s="22"/>
      <c r="AY2110" s="22"/>
      <c r="AZ2110" s="22"/>
      <c r="BA2110" s="22"/>
      <c r="BB2110" s="22"/>
      <c r="BC2110" s="22"/>
    </row>
    <row r="2111" spans="1:55" s="23" customFormat="1" ht="15.75">
      <c r="A2111" s="7">
        <v>2021</v>
      </c>
      <c r="B2111" s="7">
        <v>271</v>
      </c>
      <c r="C2111" s="35">
        <v>44043</v>
      </c>
      <c r="D2111" s="36" t="s">
        <v>46</v>
      </c>
      <c r="E2111" s="37">
        <v>20578.6</v>
      </c>
      <c r="F2111" s="19" t="s">
        <v>9</v>
      </c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22"/>
      <c r="AH2111" s="22"/>
      <c r="AI2111" s="22"/>
      <c r="AJ2111" s="22"/>
      <c r="AK2111" s="22"/>
      <c r="AL2111" s="22"/>
      <c r="AM2111" s="22"/>
      <c r="AN2111" s="22"/>
      <c r="AO2111" s="22"/>
      <c r="AP2111" s="22"/>
      <c r="AQ2111" s="22"/>
      <c r="AR2111" s="22"/>
      <c r="AS2111" s="22"/>
      <c r="AT2111" s="22"/>
      <c r="AU2111" s="22"/>
      <c r="AV2111" s="22"/>
      <c r="AW2111" s="22"/>
      <c r="AX2111" s="22"/>
      <c r="AY2111" s="22"/>
      <c r="AZ2111" s="22"/>
      <c r="BA2111" s="22"/>
      <c r="BB2111" s="22"/>
      <c r="BC2111" s="22"/>
    </row>
    <row r="2112" spans="1:55" s="23" customFormat="1" ht="15.75">
      <c r="A2112" s="7">
        <v>2022</v>
      </c>
      <c r="B2112" s="7">
        <v>272</v>
      </c>
      <c r="C2112" s="35">
        <v>44043</v>
      </c>
      <c r="D2112" s="36" t="s">
        <v>188</v>
      </c>
      <c r="E2112" s="37">
        <v>247401</v>
      </c>
      <c r="F2112" s="19" t="s">
        <v>9</v>
      </c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22"/>
      <c r="AH2112" s="22"/>
      <c r="AI2112" s="22"/>
      <c r="AJ2112" s="22"/>
      <c r="AK2112" s="22"/>
      <c r="AL2112" s="22"/>
      <c r="AM2112" s="22"/>
      <c r="AN2112" s="22"/>
      <c r="AO2112" s="22"/>
      <c r="AP2112" s="22"/>
      <c r="AQ2112" s="22"/>
      <c r="AR2112" s="22"/>
      <c r="AS2112" s="22"/>
      <c r="AT2112" s="22"/>
      <c r="AU2112" s="22"/>
      <c r="AV2112" s="22"/>
      <c r="AW2112" s="22"/>
      <c r="AX2112" s="22"/>
      <c r="AY2112" s="22"/>
      <c r="AZ2112" s="22"/>
      <c r="BA2112" s="22"/>
      <c r="BB2112" s="22"/>
      <c r="BC2112" s="22"/>
    </row>
    <row r="2113" spans="1:55" s="23" customFormat="1" ht="15.75">
      <c r="A2113" s="7">
        <v>2023</v>
      </c>
      <c r="B2113" s="7">
        <v>273</v>
      </c>
      <c r="C2113" s="35">
        <v>44043</v>
      </c>
      <c r="D2113" s="36" t="s">
        <v>189</v>
      </c>
      <c r="E2113" s="37">
        <v>118362.75</v>
      </c>
      <c r="F2113" s="19" t="s">
        <v>9</v>
      </c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22"/>
      <c r="AH2113" s="22"/>
      <c r="AI2113" s="22"/>
      <c r="AJ2113" s="22"/>
      <c r="AK2113" s="22"/>
      <c r="AL2113" s="22"/>
      <c r="AM2113" s="22"/>
      <c r="AN2113" s="22"/>
      <c r="AO2113" s="22"/>
      <c r="AP2113" s="22"/>
      <c r="AQ2113" s="22"/>
      <c r="AR2113" s="22"/>
      <c r="AS2113" s="22"/>
      <c r="AT2113" s="22"/>
      <c r="AU2113" s="22"/>
      <c r="AV2113" s="22"/>
      <c r="AW2113" s="22"/>
      <c r="AX2113" s="22"/>
      <c r="AY2113" s="22"/>
      <c r="AZ2113" s="22"/>
      <c r="BA2113" s="22"/>
      <c r="BB2113" s="22"/>
      <c r="BC2113" s="22"/>
    </row>
    <row r="2114" spans="1:55" s="23" customFormat="1" ht="15.75">
      <c r="A2114" s="7">
        <v>2024</v>
      </c>
      <c r="B2114" s="7">
        <v>274</v>
      </c>
      <c r="C2114" s="35">
        <v>44043</v>
      </c>
      <c r="D2114" s="36" t="s">
        <v>230</v>
      </c>
      <c r="E2114" s="37">
        <v>140426</v>
      </c>
      <c r="F2114" s="19" t="s">
        <v>9</v>
      </c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22"/>
      <c r="AH2114" s="22"/>
      <c r="AI2114" s="22"/>
      <c r="AJ2114" s="22"/>
      <c r="AK2114" s="22"/>
      <c r="AL2114" s="22"/>
      <c r="AM2114" s="22"/>
      <c r="AN2114" s="22"/>
      <c r="AO2114" s="22"/>
      <c r="AP2114" s="22"/>
      <c r="AQ2114" s="22"/>
      <c r="AR2114" s="22"/>
      <c r="AS2114" s="22"/>
      <c r="AT2114" s="22"/>
      <c r="AU2114" s="22"/>
      <c r="AV2114" s="22"/>
      <c r="AW2114" s="22"/>
      <c r="AX2114" s="22"/>
      <c r="AY2114" s="22"/>
      <c r="AZ2114" s="22"/>
      <c r="BA2114" s="22"/>
      <c r="BB2114" s="22"/>
      <c r="BC2114" s="22"/>
    </row>
    <row r="2115" spans="1:55" s="23" customFormat="1" ht="25.5">
      <c r="A2115" s="7">
        <v>2025</v>
      </c>
      <c r="B2115" s="7">
        <v>275</v>
      </c>
      <c r="C2115" s="35">
        <v>44043</v>
      </c>
      <c r="D2115" s="36" t="s">
        <v>62</v>
      </c>
      <c r="E2115" s="37">
        <v>42070.91</v>
      </c>
      <c r="F2115" s="19" t="s">
        <v>47</v>
      </c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22"/>
      <c r="AH2115" s="22"/>
      <c r="AI2115" s="22"/>
      <c r="AJ2115" s="22"/>
      <c r="AK2115" s="22"/>
      <c r="AL2115" s="22"/>
      <c r="AM2115" s="22"/>
      <c r="AN2115" s="22"/>
      <c r="AO2115" s="22"/>
      <c r="AP2115" s="22"/>
      <c r="AQ2115" s="22"/>
      <c r="AR2115" s="22"/>
      <c r="AS2115" s="22"/>
      <c r="AT2115" s="22"/>
      <c r="AU2115" s="22"/>
      <c r="AV2115" s="22"/>
      <c r="AW2115" s="22"/>
      <c r="AX2115" s="22"/>
      <c r="AY2115" s="22"/>
      <c r="AZ2115" s="22"/>
      <c r="BA2115" s="22"/>
      <c r="BB2115" s="22"/>
      <c r="BC2115" s="22"/>
    </row>
    <row r="2116" spans="1:55" s="23" customFormat="1" ht="25.5">
      <c r="A2116" s="7">
        <v>2026</v>
      </c>
      <c r="B2116" s="7">
        <v>276</v>
      </c>
      <c r="C2116" s="35">
        <v>44043</v>
      </c>
      <c r="D2116" s="36" t="s">
        <v>136</v>
      </c>
      <c r="E2116" s="37">
        <v>71245.87</v>
      </c>
      <c r="F2116" s="19" t="s">
        <v>47</v>
      </c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22"/>
      <c r="AH2116" s="22"/>
      <c r="AI2116" s="22"/>
      <c r="AJ2116" s="22"/>
      <c r="AK2116" s="22"/>
      <c r="AL2116" s="22"/>
      <c r="AM2116" s="22"/>
      <c r="AN2116" s="22"/>
      <c r="AO2116" s="22"/>
      <c r="AP2116" s="22"/>
      <c r="AQ2116" s="22"/>
      <c r="AR2116" s="22"/>
      <c r="AS2116" s="22"/>
      <c r="AT2116" s="22"/>
      <c r="AU2116" s="22"/>
      <c r="AV2116" s="22"/>
      <c r="AW2116" s="22"/>
      <c r="AX2116" s="22"/>
      <c r="AY2116" s="22"/>
      <c r="AZ2116" s="22"/>
      <c r="BA2116" s="22"/>
      <c r="BB2116" s="22"/>
      <c r="BC2116" s="22"/>
    </row>
    <row r="2117" spans="1:55" s="23" customFormat="1" ht="25.5">
      <c r="A2117" s="7">
        <v>2027</v>
      </c>
      <c r="B2117" s="7">
        <v>277</v>
      </c>
      <c r="C2117" s="35">
        <v>44043</v>
      </c>
      <c r="D2117" s="36" t="s">
        <v>134</v>
      </c>
      <c r="E2117" s="37">
        <v>44512.06</v>
      </c>
      <c r="F2117" s="19" t="s">
        <v>47</v>
      </c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22"/>
      <c r="AH2117" s="22"/>
      <c r="AI2117" s="22"/>
      <c r="AJ2117" s="22"/>
      <c r="AK2117" s="22"/>
      <c r="AL2117" s="22"/>
      <c r="AM2117" s="22"/>
      <c r="AN2117" s="22"/>
      <c r="AO2117" s="22"/>
      <c r="AP2117" s="22"/>
      <c r="AQ2117" s="22"/>
      <c r="AR2117" s="22"/>
      <c r="AS2117" s="22"/>
      <c r="AT2117" s="22"/>
      <c r="AU2117" s="22"/>
      <c r="AV2117" s="22"/>
      <c r="AW2117" s="22"/>
      <c r="AX2117" s="22"/>
      <c r="AY2117" s="22"/>
      <c r="AZ2117" s="22"/>
      <c r="BA2117" s="22"/>
      <c r="BB2117" s="22"/>
      <c r="BC2117" s="22"/>
    </row>
    <row r="2118" spans="1:55" s="23" customFormat="1" ht="25.5">
      <c r="A2118" s="7">
        <v>2028</v>
      </c>
      <c r="B2118" s="7">
        <v>278</v>
      </c>
      <c r="C2118" s="35">
        <v>44043</v>
      </c>
      <c r="D2118" s="36" t="s">
        <v>135</v>
      </c>
      <c r="E2118" s="37">
        <v>53073</v>
      </c>
      <c r="F2118" s="19" t="s">
        <v>47</v>
      </c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22"/>
      <c r="AH2118" s="22"/>
      <c r="AI2118" s="22"/>
      <c r="AJ2118" s="22"/>
      <c r="AK2118" s="22"/>
      <c r="AL2118" s="22"/>
      <c r="AM2118" s="22"/>
      <c r="AN2118" s="22"/>
      <c r="AO2118" s="22"/>
      <c r="AP2118" s="22"/>
      <c r="AQ2118" s="22"/>
      <c r="AR2118" s="22"/>
      <c r="AS2118" s="22"/>
      <c r="AT2118" s="22"/>
      <c r="AU2118" s="22"/>
      <c r="AV2118" s="22"/>
      <c r="AW2118" s="22"/>
      <c r="AX2118" s="22"/>
      <c r="AY2118" s="22"/>
      <c r="AZ2118" s="22"/>
      <c r="BA2118" s="22"/>
      <c r="BB2118" s="22"/>
      <c r="BC2118" s="22"/>
    </row>
    <row r="2119" spans="1:55" s="23" customFormat="1" ht="25.5">
      <c r="A2119" s="7">
        <v>2029</v>
      </c>
      <c r="B2119" s="7">
        <v>279</v>
      </c>
      <c r="C2119" s="35">
        <v>44043</v>
      </c>
      <c r="D2119" s="36" t="s">
        <v>137</v>
      </c>
      <c r="E2119" s="37">
        <v>16752.18</v>
      </c>
      <c r="F2119" s="19" t="s">
        <v>47</v>
      </c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22"/>
      <c r="AH2119" s="22"/>
      <c r="AI2119" s="22"/>
      <c r="AJ2119" s="22"/>
      <c r="AK2119" s="22"/>
      <c r="AL2119" s="22"/>
      <c r="AM2119" s="22"/>
      <c r="AN2119" s="22"/>
      <c r="AO2119" s="22"/>
      <c r="AP2119" s="22"/>
      <c r="AQ2119" s="22"/>
      <c r="AR2119" s="22"/>
      <c r="AS2119" s="22"/>
      <c r="AT2119" s="22"/>
      <c r="AU2119" s="22"/>
      <c r="AV2119" s="22"/>
      <c r="AW2119" s="22"/>
      <c r="AX2119" s="22"/>
      <c r="AY2119" s="22"/>
      <c r="AZ2119" s="22"/>
      <c r="BA2119" s="22"/>
      <c r="BB2119" s="22"/>
      <c r="BC2119" s="22"/>
    </row>
    <row r="2120" spans="1:55" s="23" customFormat="1" ht="25.5">
      <c r="A2120" s="7">
        <v>2030</v>
      </c>
      <c r="B2120" s="7">
        <v>280</v>
      </c>
      <c r="C2120" s="35">
        <v>44043</v>
      </c>
      <c r="D2120" s="36" t="s">
        <v>73</v>
      </c>
      <c r="E2120" s="37">
        <v>168952.91</v>
      </c>
      <c r="F2120" s="19" t="s">
        <v>47</v>
      </c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22"/>
      <c r="AH2120" s="22"/>
      <c r="AI2120" s="22"/>
      <c r="AJ2120" s="22"/>
      <c r="AK2120" s="22"/>
      <c r="AL2120" s="22"/>
      <c r="AM2120" s="22"/>
      <c r="AN2120" s="22"/>
      <c r="AO2120" s="22"/>
      <c r="AP2120" s="22"/>
      <c r="AQ2120" s="22"/>
      <c r="AR2120" s="22"/>
      <c r="AS2120" s="22"/>
      <c r="AT2120" s="22"/>
      <c r="AU2120" s="22"/>
      <c r="AV2120" s="22"/>
      <c r="AW2120" s="22"/>
      <c r="AX2120" s="22"/>
      <c r="AY2120" s="22"/>
      <c r="AZ2120" s="22"/>
      <c r="BA2120" s="22"/>
      <c r="BB2120" s="22"/>
      <c r="BC2120" s="22"/>
    </row>
    <row r="2121" spans="1:55" s="23" customFormat="1" ht="42.75">
      <c r="A2121" s="7">
        <v>2031</v>
      </c>
      <c r="B2121" s="7">
        <v>281</v>
      </c>
      <c r="C2121" s="35">
        <v>44043</v>
      </c>
      <c r="D2121" s="36" t="s">
        <v>138</v>
      </c>
      <c r="E2121" s="37">
        <v>5169.21</v>
      </c>
      <c r="F2121" s="19" t="s">
        <v>47</v>
      </c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22"/>
      <c r="AH2121" s="22"/>
      <c r="AI2121" s="22"/>
      <c r="AJ2121" s="22"/>
      <c r="AK2121" s="22"/>
      <c r="AL2121" s="22"/>
      <c r="AM2121" s="22"/>
      <c r="AN2121" s="22"/>
      <c r="AO2121" s="22"/>
      <c r="AP2121" s="22"/>
      <c r="AQ2121" s="22"/>
      <c r="AR2121" s="22"/>
      <c r="AS2121" s="22"/>
      <c r="AT2121" s="22"/>
      <c r="AU2121" s="22"/>
      <c r="AV2121" s="22"/>
      <c r="AW2121" s="22"/>
      <c r="AX2121" s="22"/>
      <c r="AY2121" s="22"/>
      <c r="AZ2121" s="22"/>
      <c r="BA2121" s="22"/>
      <c r="BB2121" s="22"/>
      <c r="BC2121" s="22"/>
    </row>
    <row r="2122" spans="1:55" s="23" customFormat="1" ht="28.5">
      <c r="A2122" s="7">
        <v>2032</v>
      </c>
      <c r="B2122" s="7">
        <v>282</v>
      </c>
      <c r="C2122" s="35">
        <v>44043</v>
      </c>
      <c r="D2122" s="36" t="s">
        <v>139</v>
      </c>
      <c r="E2122" s="37">
        <v>46850.42</v>
      </c>
      <c r="F2122" s="19" t="s">
        <v>47</v>
      </c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22"/>
      <c r="AH2122" s="22"/>
      <c r="AI2122" s="22"/>
      <c r="AJ2122" s="22"/>
      <c r="AK2122" s="22"/>
      <c r="AL2122" s="22"/>
      <c r="AM2122" s="22"/>
      <c r="AN2122" s="22"/>
      <c r="AO2122" s="22"/>
      <c r="AP2122" s="22"/>
      <c r="AQ2122" s="22"/>
      <c r="AR2122" s="22"/>
      <c r="AS2122" s="22"/>
      <c r="AT2122" s="22"/>
      <c r="AU2122" s="22"/>
      <c r="AV2122" s="22"/>
      <c r="AW2122" s="22"/>
      <c r="AX2122" s="22"/>
      <c r="AY2122" s="22"/>
      <c r="AZ2122" s="22"/>
      <c r="BA2122" s="22"/>
      <c r="BB2122" s="22"/>
      <c r="BC2122" s="22"/>
    </row>
    <row r="2123" spans="1:55" s="23" customFormat="1" ht="28.5">
      <c r="A2123" s="7">
        <v>2033</v>
      </c>
      <c r="B2123" s="7">
        <v>283</v>
      </c>
      <c r="C2123" s="35">
        <v>44043</v>
      </c>
      <c r="D2123" s="36" t="s">
        <v>235</v>
      </c>
      <c r="E2123" s="37">
        <v>206923.8</v>
      </c>
      <c r="F2123" s="19" t="s">
        <v>47</v>
      </c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22"/>
      <c r="AH2123" s="22"/>
      <c r="AI2123" s="22"/>
      <c r="AJ2123" s="22"/>
      <c r="AK2123" s="22"/>
      <c r="AL2123" s="22"/>
      <c r="AM2123" s="22"/>
      <c r="AN2123" s="22"/>
      <c r="AO2123" s="22"/>
      <c r="AP2123" s="22"/>
      <c r="AQ2123" s="22"/>
      <c r="AR2123" s="22"/>
      <c r="AS2123" s="22"/>
      <c r="AT2123" s="22"/>
      <c r="AU2123" s="22"/>
      <c r="AV2123" s="22"/>
      <c r="AW2123" s="22"/>
      <c r="AX2123" s="22"/>
      <c r="AY2123" s="22"/>
      <c r="AZ2123" s="22"/>
      <c r="BA2123" s="22"/>
      <c r="BB2123" s="22"/>
      <c r="BC2123" s="22"/>
    </row>
    <row r="2124" spans="1:55" s="23" customFormat="1" ht="25.5">
      <c r="A2124" s="7">
        <v>2034</v>
      </c>
      <c r="B2124" s="7">
        <v>284</v>
      </c>
      <c r="C2124" s="35">
        <v>44043</v>
      </c>
      <c r="D2124" s="36" t="s">
        <v>378</v>
      </c>
      <c r="E2124" s="37">
        <v>107440.17</v>
      </c>
      <c r="F2124" s="19" t="s">
        <v>47</v>
      </c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22"/>
      <c r="AH2124" s="22"/>
      <c r="AI2124" s="22"/>
      <c r="AJ2124" s="22"/>
      <c r="AK2124" s="22"/>
      <c r="AL2124" s="22"/>
      <c r="AM2124" s="22"/>
      <c r="AN2124" s="22"/>
      <c r="AO2124" s="22"/>
      <c r="AP2124" s="22"/>
      <c r="AQ2124" s="22"/>
      <c r="AR2124" s="22"/>
      <c r="AS2124" s="22"/>
      <c r="AT2124" s="22"/>
      <c r="AU2124" s="22"/>
      <c r="AV2124" s="22"/>
      <c r="AW2124" s="22"/>
      <c r="AX2124" s="22"/>
      <c r="AY2124" s="22"/>
      <c r="AZ2124" s="22"/>
      <c r="BA2124" s="22"/>
      <c r="BB2124" s="22"/>
      <c r="BC2124" s="22"/>
    </row>
    <row r="2125" spans="1:55" s="23" customFormat="1" ht="25.5">
      <c r="A2125" s="7">
        <v>2035</v>
      </c>
      <c r="B2125" s="7">
        <v>285</v>
      </c>
      <c r="C2125" s="35">
        <v>44043</v>
      </c>
      <c r="D2125" s="36" t="s">
        <v>153</v>
      </c>
      <c r="E2125" s="37">
        <v>313831.66</v>
      </c>
      <c r="F2125" s="19" t="s">
        <v>47</v>
      </c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22"/>
      <c r="AH2125" s="22"/>
      <c r="AI2125" s="22"/>
      <c r="AJ2125" s="22"/>
      <c r="AK2125" s="22"/>
      <c r="AL2125" s="22"/>
      <c r="AM2125" s="22"/>
      <c r="AN2125" s="22"/>
      <c r="AO2125" s="22"/>
      <c r="AP2125" s="22"/>
      <c r="AQ2125" s="22"/>
      <c r="AR2125" s="22"/>
      <c r="AS2125" s="22"/>
      <c r="AT2125" s="22"/>
      <c r="AU2125" s="22"/>
      <c r="AV2125" s="22"/>
      <c r="AW2125" s="22"/>
      <c r="AX2125" s="22"/>
      <c r="AY2125" s="22"/>
      <c r="AZ2125" s="22"/>
      <c r="BA2125" s="22"/>
      <c r="BB2125" s="22"/>
      <c r="BC2125" s="22"/>
    </row>
    <row r="2126" spans="1:55" s="23" customFormat="1" ht="25.5">
      <c r="A2126" s="7">
        <v>2036</v>
      </c>
      <c r="B2126" s="7">
        <v>286</v>
      </c>
      <c r="C2126" s="35">
        <v>44043</v>
      </c>
      <c r="D2126" s="36" t="s">
        <v>44</v>
      </c>
      <c r="E2126" s="37">
        <v>5408.8</v>
      </c>
      <c r="F2126" s="19" t="s">
        <v>47</v>
      </c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22"/>
      <c r="AH2126" s="22"/>
      <c r="AI2126" s="22"/>
      <c r="AJ2126" s="22"/>
      <c r="AK2126" s="22"/>
      <c r="AL2126" s="22"/>
      <c r="AM2126" s="22"/>
      <c r="AN2126" s="22"/>
      <c r="AO2126" s="22"/>
      <c r="AP2126" s="22"/>
      <c r="AQ2126" s="22"/>
      <c r="AR2126" s="22"/>
      <c r="AS2126" s="22"/>
      <c r="AT2126" s="22"/>
      <c r="AU2126" s="22"/>
      <c r="AV2126" s="22"/>
      <c r="AW2126" s="22"/>
      <c r="AX2126" s="22"/>
      <c r="AY2126" s="22"/>
      <c r="AZ2126" s="22"/>
      <c r="BA2126" s="22"/>
      <c r="BB2126" s="22"/>
      <c r="BC2126" s="22"/>
    </row>
    <row r="2127" spans="1:55" s="23" customFormat="1" ht="25.5">
      <c r="A2127" s="7">
        <v>2037</v>
      </c>
      <c r="B2127" s="7">
        <v>287</v>
      </c>
      <c r="C2127" s="35">
        <v>44043</v>
      </c>
      <c r="D2127" s="36" t="s">
        <v>378</v>
      </c>
      <c r="E2127" s="37">
        <v>19805.33</v>
      </c>
      <c r="F2127" s="19" t="s">
        <v>50</v>
      </c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22"/>
      <c r="AH2127" s="22"/>
      <c r="AI2127" s="22"/>
      <c r="AJ2127" s="22"/>
      <c r="AK2127" s="22"/>
      <c r="AL2127" s="22"/>
      <c r="AM2127" s="22"/>
      <c r="AN2127" s="22"/>
      <c r="AO2127" s="22"/>
      <c r="AP2127" s="22"/>
      <c r="AQ2127" s="22"/>
      <c r="AR2127" s="22"/>
      <c r="AS2127" s="22"/>
      <c r="AT2127" s="22"/>
      <c r="AU2127" s="22"/>
      <c r="AV2127" s="22"/>
      <c r="AW2127" s="22"/>
      <c r="AX2127" s="22"/>
      <c r="AY2127" s="22"/>
      <c r="AZ2127" s="22"/>
      <c r="BA2127" s="22"/>
      <c r="BB2127" s="22"/>
      <c r="BC2127" s="22"/>
    </row>
    <row r="2128" spans="1:55" s="23" customFormat="1" ht="25.5">
      <c r="A2128" s="7">
        <v>2038</v>
      </c>
      <c r="B2128" s="7">
        <v>288</v>
      </c>
      <c r="C2128" s="35">
        <v>44043</v>
      </c>
      <c r="D2128" s="36" t="s">
        <v>44</v>
      </c>
      <c r="E2128" s="37">
        <v>1352.2</v>
      </c>
      <c r="F2128" s="19" t="s">
        <v>50</v>
      </c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22"/>
      <c r="AH2128" s="22"/>
      <c r="AI2128" s="22"/>
      <c r="AJ2128" s="22"/>
      <c r="AK2128" s="22"/>
      <c r="AL2128" s="22"/>
      <c r="AM2128" s="22"/>
      <c r="AN2128" s="22"/>
      <c r="AO2128" s="22"/>
      <c r="AP2128" s="22"/>
      <c r="AQ2128" s="22"/>
      <c r="AR2128" s="22"/>
      <c r="AS2128" s="22"/>
      <c r="AT2128" s="22"/>
      <c r="AU2128" s="22"/>
      <c r="AV2128" s="22"/>
      <c r="AW2128" s="22"/>
      <c r="AX2128" s="22"/>
      <c r="AY2128" s="22"/>
      <c r="AZ2128" s="22"/>
      <c r="BA2128" s="22"/>
      <c r="BB2128" s="22"/>
      <c r="BC2128" s="22"/>
    </row>
    <row r="2129" spans="1:55" s="23" customFormat="1" ht="25.5">
      <c r="A2129" s="7">
        <v>2039</v>
      </c>
      <c r="B2129" s="7">
        <v>289</v>
      </c>
      <c r="C2129" s="35">
        <v>44043</v>
      </c>
      <c r="D2129" s="36" t="s">
        <v>62</v>
      </c>
      <c r="E2129" s="37">
        <v>8179.09</v>
      </c>
      <c r="F2129" s="19" t="s">
        <v>50</v>
      </c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22"/>
      <c r="AH2129" s="22"/>
      <c r="AI2129" s="22"/>
      <c r="AJ2129" s="22"/>
      <c r="AK2129" s="22"/>
      <c r="AL2129" s="22"/>
      <c r="AM2129" s="22"/>
      <c r="AN2129" s="22"/>
      <c r="AO2129" s="22"/>
      <c r="AP2129" s="22"/>
      <c r="AQ2129" s="22"/>
      <c r="AR2129" s="22"/>
      <c r="AS2129" s="22"/>
      <c r="AT2129" s="22"/>
      <c r="AU2129" s="22"/>
      <c r="AV2129" s="22"/>
      <c r="AW2129" s="22"/>
      <c r="AX2129" s="22"/>
      <c r="AY2129" s="22"/>
      <c r="AZ2129" s="22"/>
      <c r="BA2129" s="22"/>
      <c r="BB2129" s="22"/>
      <c r="BC2129" s="22"/>
    </row>
    <row r="2130" spans="1:55" s="23" customFormat="1" ht="25.5">
      <c r="A2130" s="7">
        <v>2040</v>
      </c>
      <c r="B2130" s="7">
        <v>290</v>
      </c>
      <c r="C2130" s="35">
        <v>44043</v>
      </c>
      <c r="D2130" s="36" t="s">
        <v>136</v>
      </c>
      <c r="E2130" s="37">
        <v>13851.03</v>
      </c>
      <c r="F2130" s="19" t="s">
        <v>50</v>
      </c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22"/>
      <c r="AH2130" s="22"/>
      <c r="AI2130" s="22"/>
      <c r="AJ2130" s="22"/>
      <c r="AK2130" s="22"/>
      <c r="AL2130" s="22"/>
      <c r="AM2130" s="22"/>
      <c r="AN2130" s="22"/>
      <c r="AO2130" s="22"/>
      <c r="AP2130" s="22"/>
      <c r="AQ2130" s="22"/>
      <c r="AR2130" s="22"/>
      <c r="AS2130" s="22"/>
      <c r="AT2130" s="22"/>
      <c r="AU2130" s="22"/>
      <c r="AV2130" s="22"/>
      <c r="AW2130" s="22"/>
      <c r="AX2130" s="22"/>
      <c r="AY2130" s="22"/>
      <c r="AZ2130" s="22"/>
      <c r="BA2130" s="22"/>
      <c r="BB2130" s="22"/>
      <c r="BC2130" s="22"/>
    </row>
    <row r="2131" spans="1:55" s="23" customFormat="1" ht="25.5">
      <c r="A2131" s="7">
        <v>2041</v>
      </c>
      <c r="B2131" s="7">
        <v>291</v>
      </c>
      <c r="C2131" s="35">
        <v>44043</v>
      </c>
      <c r="D2131" s="36" t="s">
        <v>134</v>
      </c>
      <c r="E2131" s="37">
        <v>8653.68</v>
      </c>
      <c r="F2131" s="19" t="s">
        <v>50</v>
      </c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22"/>
      <c r="AH2131" s="22"/>
      <c r="AI2131" s="22"/>
      <c r="AJ2131" s="22"/>
      <c r="AK2131" s="22"/>
      <c r="AL2131" s="22"/>
      <c r="AM2131" s="22"/>
      <c r="AN2131" s="22"/>
      <c r="AO2131" s="22"/>
      <c r="AP2131" s="22"/>
      <c r="AQ2131" s="22"/>
      <c r="AR2131" s="22"/>
      <c r="AS2131" s="22"/>
      <c r="AT2131" s="22"/>
      <c r="AU2131" s="22"/>
      <c r="AV2131" s="22"/>
      <c r="AW2131" s="22"/>
      <c r="AX2131" s="22"/>
      <c r="AY2131" s="22"/>
      <c r="AZ2131" s="22"/>
      <c r="BA2131" s="22"/>
      <c r="BB2131" s="22"/>
      <c r="BC2131" s="22"/>
    </row>
    <row r="2132" spans="1:55" s="23" customFormat="1" ht="25.5">
      <c r="A2132" s="7">
        <v>2042</v>
      </c>
      <c r="B2132" s="7">
        <v>292</v>
      </c>
      <c r="C2132" s="35">
        <v>44043</v>
      </c>
      <c r="D2132" s="36" t="s">
        <v>135</v>
      </c>
      <c r="E2132" s="37">
        <v>10318.03</v>
      </c>
      <c r="F2132" s="19" t="s">
        <v>50</v>
      </c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22"/>
      <c r="AH2132" s="22"/>
      <c r="AI2132" s="22"/>
      <c r="AJ2132" s="22"/>
      <c r="AK2132" s="22"/>
      <c r="AL2132" s="22"/>
      <c r="AM2132" s="22"/>
      <c r="AN2132" s="22"/>
      <c r="AO2132" s="22"/>
      <c r="AP2132" s="22"/>
      <c r="AQ2132" s="22"/>
      <c r="AR2132" s="22"/>
      <c r="AS2132" s="22"/>
      <c r="AT2132" s="22"/>
      <c r="AU2132" s="22"/>
      <c r="AV2132" s="22"/>
      <c r="AW2132" s="22"/>
      <c r="AX2132" s="22"/>
      <c r="AY2132" s="22"/>
      <c r="AZ2132" s="22"/>
      <c r="BA2132" s="22"/>
      <c r="BB2132" s="22"/>
      <c r="BC2132" s="22"/>
    </row>
    <row r="2133" spans="1:55" s="23" customFormat="1" ht="25.5">
      <c r="A2133" s="7">
        <v>2043</v>
      </c>
      <c r="B2133" s="7">
        <v>293</v>
      </c>
      <c r="C2133" s="35">
        <v>44043</v>
      </c>
      <c r="D2133" s="36" t="s">
        <v>137</v>
      </c>
      <c r="E2133" s="37">
        <v>3256.82</v>
      </c>
      <c r="F2133" s="19" t="s">
        <v>50</v>
      </c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22"/>
      <c r="AH2133" s="22"/>
      <c r="AI2133" s="22"/>
      <c r="AJ2133" s="22"/>
      <c r="AK2133" s="22"/>
      <c r="AL2133" s="22"/>
      <c r="AM2133" s="22"/>
      <c r="AN2133" s="22"/>
      <c r="AO2133" s="22"/>
      <c r="AP2133" s="22"/>
      <c r="AQ2133" s="22"/>
      <c r="AR2133" s="22"/>
      <c r="AS2133" s="22"/>
      <c r="AT2133" s="22"/>
      <c r="AU2133" s="22"/>
      <c r="AV2133" s="22"/>
      <c r="AW2133" s="22"/>
      <c r="AX2133" s="22"/>
      <c r="AY2133" s="22"/>
      <c r="AZ2133" s="22"/>
      <c r="BA2133" s="22"/>
      <c r="BB2133" s="22"/>
      <c r="BC2133" s="22"/>
    </row>
    <row r="2134" spans="1:55" s="23" customFormat="1" ht="25.5">
      <c r="A2134" s="7">
        <v>2044</v>
      </c>
      <c r="B2134" s="7">
        <v>294</v>
      </c>
      <c r="C2134" s="35">
        <v>44043</v>
      </c>
      <c r="D2134" s="36" t="s">
        <v>73</v>
      </c>
      <c r="E2134" s="37">
        <v>32846.43</v>
      </c>
      <c r="F2134" s="19" t="s">
        <v>50</v>
      </c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22"/>
      <c r="AH2134" s="22"/>
      <c r="AI2134" s="22"/>
      <c r="AJ2134" s="22"/>
      <c r="AK2134" s="22"/>
      <c r="AL2134" s="22"/>
      <c r="AM2134" s="22"/>
      <c r="AN2134" s="22"/>
      <c r="AO2134" s="22"/>
      <c r="AP2134" s="22"/>
      <c r="AQ2134" s="22"/>
      <c r="AR2134" s="22"/>
      <c r="AS2134" s="22"/>
      <c r="AT2134" s="22"/>
      <c r="AU2134" s="22"/>
      <c r="AV2134" s="22"/>
      <c r="AW2134" s="22"/>
      <c r="AX2134" s="22"/>
      <c r="AY2134" s="22"/>
      <c r="AZ2134" s="22"/>
      <c r="BA2134" s="22"/>
      <c r="BB2134" s="22"/>
      <c r="BC2134" s="22"/>
    </row>
    <row r="2135" spans="1:55" s="23" customFormat="1" ht="42.75">
      <c r="A2135" s="7">
        <v>2045</v>
      </c>
      <c r="B2135" s="7">
        <v>295</v>
      </c>
      <c r="C2135" s="35">
        <v>44043</v>
      </c>
      <c r="D2135" s="36" t="s">
        <v>138</v>
      </c>
      <c r="E2135" s="37">
        <v>1004.95</v>
      </c>
      <c r="F2135" s="19" t="s">
        <v>50</v>
      </c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22"/>
      <c r="AH2135" s="22"/>
      <c r="AI2135" s="22"/>
      <c r="AJ2135" s="22"/>
      <c r="AK2135" s="22"/>
      <c r="AL2135" s="22"/>
      <c r="AM2135" s="22"/>
      <c r="AN2135" s="22"/>
      <c r="AO2135" s="22"/>
      <c r="AP2135" s="22"/>
      <c r="AQ2135" s="22"/>
      <c r="AR2135" s="22"/>
      <c r="AS2135" s="22"/>
      <c r="AT2135" s="22"/>
      <c r="AU2135" s="22"/>
      <c r="AV2135" s="22"/>
      <c r="AW2135" s="22"/>
      <c r="AX2135" s="22"/>
      <c r="AY2135" s="22"/>
      <c r="AZ2135" s="22"/>
      <c r="BA2135" s="22"/>
      <c r="BB2135" s="22"/>
      <c r="BC2135" s="22"/>
    </row>
    <row r="2136" spans="1:55" s="23" customFormat="1" ht="28.5">
      <c r="A2136" s="7">
        <v>2046</v>
      </c>
      <c r="B2136" s="7">
        <v>296</v>
      </c>
      <c r="C2136" s="35">
        <v>44043</v>
      </c>
      <c r="D2136" s="36" t="s">
        <v>139</v>
      </c>
      <c r="E2136" s="37">
        <v>9108.27</v>
      </c>
      <c r="F2136" s="19" t="s">
        <v>50</v>
      </c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22"/>
      <c r="AH2136" s="22"/>
      <c r="AI2136" s="22"/>
      <c r="AJ2136" s="22"/>
      <c r="AK2136" s="22"/>
      <c r="AL2136" s="22"/>
      <c r="AM2136" s="22"/>
      <c r="AN2136" s="22"/>
      <c r="AO2136" s="22"/>
      <c r="AP2136" s="22"/>
      <c r="AQ2136" s="22"/>
      <c r="AR2136" s="22"/>
      <c r="AS2136" s="22"/>
      <c r="AT2136" s="22"/>
      <c r="AU2136" s="22"/>
      <c r="AV2136" s="22"/>
      <c r="AW2136" s="22"/>
      <c r="AX2136" s="22"/>
      <c r="AY2136" s="22"/>
      <c r="AZ2136" s="22"/>
      <c r="BA2136" s="22"/>
      <c r="BB2136" s="22"/>
      <c r="BC2136" s="22"/>
    </row>
    <row r="2137" spans="1:55" s="23" customFormat="1" ht="28.5">
      <c r="A2137" s="7">
        <v>2047</v>
      </c>
      <c r="B2137" s="7">
        <v>297</v>
      </c>
      <c r="C2137" s="35">
        <v>44043</v>
      </c>
      <c r="D2137" s="36" t="s">
        <v>235</v>
      </c>
      <c r="E2137" s="37">
        <v>38143.97</v>
      </c>
      <c r="F2137" s="19" t="s">
        <v>50</v>
      </c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22"/>
      <c r="AH2137" s="22"/>
      <c r="AI2137" s="22"/>
      <c r="AJ2137" s="22"/>
      <c r="AK2137" s="22"/>
      <c r="AL2137" s="22"/>
      <c r="AM2137" s="22"/>
      <c r="AN2137" s="22"/>
      <c r="AO2137" s="22"/>
      <c r="AP2137" s="22"/>
      <c r="AQ2137" s="22"/>
      <c r="AR2137" s="22"/>
      <c r="AS2137" s="22"/>
      <c r="AT2137" s="22"/>
      <c r="AU2137" s="22"/>
      <c r="AV2137" s="22"/>
      <c r="AW2137" s="22"/>
      <c r="AX2137" s="22"/>
      <c r="AY2137" s="22"/>
      <c r="AZ2137" s="22"/>
      <c r="BA2137" s="22"/>
      <c r="BB2137" s="22"/>
      <c r="BC2137" s="22"/>
    </row>
    <row r="2138" spans="1:55" s="23" customFormat="1" ht="15.75">
      <c r="A2138" s="41" t="s">
        <v>449</v>
      </c>
      <c r="B2138" s="42"/>
      <c r="C2138" s="43"/>
      <c r="D2138" s="25">
        <f>SUM(E2110:E2126)</f>
        <v>1808999.3399999999</v>
      </c>
      <c r="E2138" s="25">
        <f>SUM(E2127:E2137)</f>
        <v>146519.8</v>
      </c>
      <c r="F2138" s="25">
        <v>0</v>
      </c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22"/>
      <c r="AH2138" s="22"/>
      <c r="AI2138" s="22"/>
      <c r="AJ2138" s="22"/>
      <c r="AK2138" s="22"/>
      <c r="AL2138" s="22"/>
      <c r="AM2138" s="22"/>
      <c r="AN2138" s="22"/>
      <c r="AO2138" s="22"/>
      <c r="AP2138" s="22"/>
      <c r="AQ2138" s="22"/>
      <c r="AR2138" s="22"/>
      <c r="AS2138" s="22"/>
      <c r="AT2138" s="22"/>
      <c r="AU2138" s="22"/>
      <c r="AV2138" s="22"/>
      <c r="AW2138" s="22"/>
      <c r="AX2138" s="22"/>
      <c r="AY2138" s="22"/>
      <c r="AZ2138" s="22"/>
      <c r="BA2138" s="22"/>
      <c r="BB2138" s="22"/>
      <c r="BC2138" s="22"/>
    </row>
    <row r="2139" spans="1:55" s="23" customFormat="1" ht="15.75" customHeight="1">
      <c r="A2139" s="47" t="s">
        <v>415</v>
      </c>
      <c r="B2139" s="48"/>
      <c r="C2139" s="31" t="s">
        <v>7</v>
      </c>
      <c r="D2139" s="31" t="s">
        <v>8</v>
      </c>
      <c r="E2139" s="32" t="s">
        <v>5</v>
      </c>
      <c r="F2139" s="31" t="s">
        <v>6</v>
      </c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22"/>
      <c r="AH2139" s="22"/>
      <c r="AI2139" s="22"/>
      <c r="AJ2139" s="22"/>
      <c r="AK2139" s="22"/>
      <c r="AL2139" s="22"/>
      <c r="AM2139" s="22"/>
      <c r="AN2139" s="22"/>
      <c r="AO2139" s="22"/>
      <c r="AP2139" s="22"/>
      <c r="AQ2139" s="22"/>
      <c r="AR2139" s="22"/>
      <c r="AS2139" s="22"/>
      <c r="AT2139" s="22"/>
      <c r="AU2139" s="22"/>
      <c r="AV2139" s="22"/>
      <c r="AW2139" s="22"/>
      <c r="AX2139" s="22"/>
      <c r="AY2139" s="22"/>
      <c r="AZ2139" s="22"/>
      <c r="BA2139" s="22"/>
      <c r="BB2139" s="22"/>
      <c r="BC2139" s="22"/>
    </row>
    <row r="2140" spans="1:55" s="23" customFormat="1" ht="15.75">
      <c r="A2140" s="49"/>
      <c r="B2140" s="50"/>
      <c r="C2140" s="32">
        <f>D2140+E2140+F2140</f>
        <v>101564184.45</v>
      </c>
      <c r="D2140" s="32">
        <f>D1850+D1861+D1873+D1881+D1887+D1891+D1937+D1950+D1980+D1997+D2020+D2029+D2076+D2109+D2138</f>
        <v>96238860.03</v>
      </c>
      <c r="E2140" s="32">
        <f>E1850+E1861+E1873+E1881+E1887+E1891+E1937+E1950+E1980+E1997+E2020+E2029+E2076+E2109+E2138</f>
        <v>5325324.419999999</v>
      </c>
      <c r="F2140" s="32">
        <f>F1850</f>
        <v>0</v>
      </c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22"/>
      <c r="AH2140" s="22"/>
      <c r="AI2140" s="22"/>
      <c r="AJ2140" s="22"/>
      <c r="AK2140" s="22"/>
      <c r="AL2140" s="22"/>
      <c r="AM2140" s="22"/>
      <c r="AN2140" s="22"/>
      <c r="AO2140" s="22"/>
      <c r="AP2140" s="22"/>
      <c r="AQ2140" s="22"/>
      <c r="AR2140" s="22"/>
      <c r="AS2140" s="22"/>
      <c r="AT2140" s="22"/>
      <c r="AU2140" s="22"/>
      <c r="AV2140" s="22"/>
      <c r="AW2140" s="22"/>
      <c r="AX2140" s="22"/>
      <c r="AY2140" s="22"/>
      <c r="AZ2140" s="22"/>
      <c r="BA2140" s="22"/>
      <c r="BB2140" s="22"/>
      <c r="BC2140" s="22"/>
    </row>
    <row r="2141" spans="1:55" s="23" customFormat="1" ht="15.75">
      <c r="A2141" s="7">
        <v>2048</v>
      </c>
      <c r="B2141" s="7">
        <v>1</v>
      </c>
      <c r="C2141" s="35">
        <v>44047</v>
      </c>
      <c r="D2141" s="36" t="s">
        <v>433</v>
      </c>
      <c r="E2141" s="37">
        <v>653130</v>
      </c>
      <c r="F2141" s="19" t="s">
        <v>9</v>
      </c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22"/>
      <c r="AH2141" s="22"/>
      <c r="AI2141" s="22"/>
      <c r="AJ2141" s="22"/>
      <c r="AK2141" s="22"/>
      <c r="AL2141" s="22"/>
      <c r="AM2141" s="22"/>
      <c r="AN2141" s="22"/>
      <c r="AO2141" s="22"/>
      <c r="AP2141" s="22"/>
      <c r="AQ2141" s="22"/>
      <c r="AR2141" s="22"/>
      <c r="AS2141" s="22"/>
      <c r="AT2141" s="22"/>
      <c r="AU2141" s="22"/>
      <c r="AV2141" s="22"/>
      <c r="AW2141" s="22"/>
      <c r="AX2141" s="22"/>
      <c r="AY2141" s="22"/>
      <c r="AZ2141" s="22"/>
      <c r="BA2141" s="22"/>
      <c r="BB2141" s="22"/>
      <c r="BC2141" s="22"/>
    </row>
    <row r="2142" spans="1:55" s="23" customFormat="1" ht="25.5">
      <c r="A2142" s="7">
        <v>2049</v>
      </c>
      <c r="B2142" s="7">
        <v>2</v>
      </c>
      <c r="C2142" s="35">
        <v>44047</v>
      </c>
      <c r="D2142" s="36" t="s">
        <v>44</v>
      </c>
      <c r="E2142" s="37">
        <v>305565.8</v>
      </c>
      <c r="F2142" s="19" t="s">
        <v>47</v>
      </c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22"/>
      <c r="AH2142" s="22"/>
      <c r="AI2142" s="22"/>
      <c r="AJ2142" s="22"/>
      <c r="AK2142" s="22"/>
      <c r="AL2142" s="22"/>
      <c r="AM2142" s="22"/>
      <c r="AN2142" s="22"/>
      <c r="AO2142" s="22"/>
      <c r="AP2142" s="22"/>
      <c r="AQ2142" s="22"/>
      <c r="AR2142" s="22"/>
      <c r="AS2142" s="22"/>
      <c r="AT2142" s="22"/>
      <c r="AU2142" s="22"/>
      <c r="AV2142" s="22"/>
      <c r="AW2142" s="22"/>
      <c r="AX2142" s="22"/>
      <c r="AY2142" s="22"/>
      <c r="AZ2142" s="22"/>
      <c r="BA2142" s="22"/>
      <c r="BB2142" s="22"/>
      <c r="BC2142" s="22"/>
    </row>
    <row r="2143" spans="1:55" s="23" customFormat="1" ht="25.5">
      <c r="A2143" s="7">
        <v>2050</v>
      </c>
      <c r="B2143" s="7">
        <v>3</v>
      </c>
      <c r="C2143" s="35">
        <v>44047</v>
      </c>
      <c r="D2143" s="36" t="s">
        <v>271</v>
      </c>
      <c r="E2143" s="37">
        <v>362876.9</v>
      </c>
      <c r="F2143" s="19" t="s">
        <v>47</v>
      </c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22"/>
      <c r="AH2143" s="22"/>
      <c r="AI2143" s="22"/>
      <c r="AJ2143" s="22"/>
      <c r="AK2143" s="22"/>
      <c r="AL2143" s="22"/>
      <c r="AM2143" s="22"/>
      <c r="AN2143" s="22"/>
      <c r="AO2143" s="22"/>
      <c r="AP2143" s="22"/>
      <c r="AQ2143" s="22"/>
      <c r="AR2143" s="22"/>
      <c r="AS2143" s="22"/>
      <c r="AT2143" s="22"/>
      <c r="AU2143" s="22"/>
      <c r="AV2143" s="22"/>
      <c r="AW2143" s="22"/>
      <c r="AX2143" s="22"/>
      <c r="AY2143" s="22"/>
      <c r="AZ2143" s="22"/>
      <c r="BA2143" s="22"/>
      <c r="BB2143" s="22"/>
      <c r="BC2143" s="22"/>
    </row>
    <row r="2144" spans="1:55" s="23" customFormat="1" ht="25.5">
      <c r="A2144" s="7">
        <v>2051</v>
      </c>
      <c r="B2144" s="7">
        <v>4</v>
      </c>
      <c r="C2144" s="35">
        <v>44047</v>
      </c>
      <c r="D2144" s="36" t="s">
        <v>44</v>
      </c>
      <c r="E2144" s="37">
        <v>56327.48</v>
      </c>
      <c r="F2144" s="19" t="s">
        <v>50</v>
      </c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22"/>
      <c r="AH2144" s="22"/>
      <c r="AI2144" s="22"/>
      <c r="AJ2144" s="22"/>
      <c r="AK2144" s="22"/>
      <c r="AL2144" s="22"/>
      <c r="AM2144" s="22"/>
      <c r="AN2144" s="22"/>
      <c r="AO2144" s="22"/>
      <c r="AP2144" s="22"/>
      <c r="AQ2144" s="22"/>
      <c r="AR2144" s="22"/>
      <c r="AS2144" s="22"/>
      <c r="AT2144" s="22"/>
      <c r="AU2144" s="22"/>
      <c r="AV2144" s="22"/>
      <c r="AW2144" s="22"/>
      <c r="AX2144" s="22"/>
      <c r="AY2144" s="22"/>
      <c r="AZ2144" s="22"/>
      <c r="BA2144" s="22"/>
      <c r="BB2144" s="22"/>
      <c r="BC2144" s="22"/>
    </row>
    <row r="2145" spans="1:55" s="23" customFormat="1" ht="15.75">
      <c r="A2145" s="41" t="s">
        <v>450</v>
      </c>
      <c r="B2145" s="42"/>
      <c r="C2145" s="43"/>
      <c r="D2145" s="25">
        <f>SUM(E2141:E2143)</f>
        <v>1321572.7000000002</v>
      </c>
      <c r="E2145" s="25">
        <f>E2144</f>
        <v>56327.48</v>
      </c>
      <c r="F2145" s="25">
        <v>0</v>
      </c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22"/>
      <c r="AH2145" s="22"/>
      <c r="AI2145" s="22"/>
      <c r="AJ2145" s="22"/>
      <c r="AK2145" s="22"/>
      <c r="AL2145" s="22"/>
      <c r="AM2145" s="22"/>
      <c r="AN2145" s="22"/>
      <c r="AO2145" s="22"/>
      <c r="AP2145" s="22"/>
      <c r="AQ2145" s="22"/>
      <c r="AR2145" s="22"/>
      <c r="AS2145" s="22"/>
      <c r="AT2145" s="22"/>
      <c r="AU2145" s="22"/>
      <c r="AV2145" s="22"/>
      <c r="AW2145" s="22"/>
      <c r="AX2145" s="22"/>
      <c r="AY2145" s="22"/>
      <c r="AZ2145" s="22"/>
      <c r="BA2145" s="22"/>
      <c r="BB2145" s="22"/>
      <c r="BC2145" s="22"/>
    </row>
    <row r="2146" spans="1:55" s="23" customFormat="1" ht="15.75">
      <c r="A2146" s="7">
        <v>2052</v>
      </c>
      <c r="B2146" s="7">
        <v>5</v>
      </c>
      <c r="C2146" s="35">
        <v>44048</v>
      </c>
      <c r="D2146" s="36" t="s">
        <v>187</v>
      </c>
      <c r="E2146" s="37">
        <v>860000</v>
      </c>
      <c r="F2146" s="19" t="s">
        <v>9</v>
      </c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22"/>
      <c r="AH2146" s="22"/>
      <c r="AI2146" s="22"/>
      <c r="AJ2146" s="22"/>
      <c r="AK2146" s="22"/>
      <c r="AL2146" s="22"/>
      <c r="AM2146" s="22"/>
      <c r="AN2146" s="22"/>
      <c r="AO2146" s="22"/>
      <c r="AP2146" s="22"/>
      <c r="AQ2146" s="22"/>
      <c r="AR2146" s="22"/>
      <c r="AS2146" s="22"/>
      <c r="AT2146" s="22"/>
      <c r="AU2146" s="22"/>
      <c r="AV2146" s="22"/>
      <c r="AW2146" s="22"/>
      <c r="AX2146" s="22"/>
      <c r="AY2146" s="22"/>
      <c r="AZ2146" s="22"/>
      <c r="BA2146" s="22"/>
      <c r="BB2146" s="22"/>
      <c r="BC2146" s="22"/>
    </row>
    <row r="2147" spans="1:55" s="23" customFormat="1" ht="25.5">
      <c r="A2147" s="7">
        <v>2053</v>
      </c>
      <c r="B2147" s="7">
        <v>6</v>
      </c>
      <c r="C2147" s="35">
        <v>44048</v>
      </c>
      <c r="D2147" s="36" t="s">
        <v>328</v>
      </c>
      <c r="E2147" s="37">
        <v>736364</v>
      </c>
      <c r="F2147" s="19" t="s">
        <v>47</v>
      </c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22"/>
      <c r="AH2147" s="22"/>
      <c r="AI2147" s="22"/>
      <c r="AJ2147" s="22"/>
      <c r="AK2147" s="22"/>
      <c r="AL2147" s="22"/>
      <c r="AM2147" s="22"/>
      <c r="AN2147" s="22"/>
      <c r="AO2147" s="22"/>
      <c r="AP2147" s="22"/>
      <c r="AQ2147" s="22"/>
      <c r="AR2147" s="22"/>
      <c r="AS2147" s="22"/>
      <c r="AT2147" s="22"/>
      <c r="AU2147" s="22"/>
      <c r="AV2147" s="22"/>
      <c r="AW2147" s="22"/>
      <c r="AX2147" s="22"/>
      <c r="AY2147" s="22"/>
      <c r="AZ2147" s="22"/>
      <c r="BA2147" s="22"/>
      <c r="BB2147" s="22"/>
      <c r="BC2147" s="22"/>
    </row>
    <row r="2148" spans="1:55" s="23" customFormat="1" ht="25.5">
      <c r="A2148" s="7">
        <v>2054</v>
      </c>
      <c r="B2148" s="7">
        <v>7</v>
      </c>
      <c r="C2148" s="35">
        <v>44048</v>
      </c>
      <c r="D2148" s="36" t="s">
        <v>72</v>
      </c>
      <c r="E2148" s="37">
        <v>7875.36</v>
      </c>
      <c r="F2148" s="19" t="s">
        <v>47</v>
      </c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22"/>
      <c r="AH2148" s="22"/>
      <c r="AI2148" s="22"/>
      <c r="AJ2148" s="22"/>
      <c r="AK2148" s="22"/>
      <c r="AL2148" s="22"/>
      <c r="AM2148" s="22"/>
      <c r="AN2148" s="22"/>
      <c r="AO2148" s="22"/>
      <c r="AP2148" s="22"/>
      <c r="AQ2148" s="22"/>
      <c r="AR2148" s="22"/>
      <c r="AS2148" s="22"/>
      <c r="AT2148" s="22"/>
      <c r="AU2148" s="22"/>
      <c r="AV2148" s="22"/>
      <c r="AW2148" s="22"/>
      <c r="AX2148" s="22"/>
      <c r="AY2148" s="22"/>
      <c r="AZ2148" s="22"/>
      <c r="BA2148" s="22"/>
      <c r="BB2148" s="22"/>
      <c r="BC2148" s="22"/>
    </row>
    <row r="2149" spans="1:55" s="23" customFormat="1" ht="25.5">
      <c r="A2149" s="7">
        <v>2055</v>
      </c>
      <c r="B2149" s="7">
        <v>8</v>
      </c>
      <c r="C2149" s="35">
        <v>44048</v>
      </c>
      <c r="D2149" s="36" t="s">
        <v>37</v>
      </c>
      <c r="E2149" s="37">
        <v>20444.25</v>
      </c>
      <c r="F2149" s="19" t="s">
        <v>47</v>
      </c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22"/>
      <c r="AH2149" s="22"/>
      <c r="AI2149" s="22"/>
      <c r="AJ2149" s="22"/>
      <c r="AK2149" s="22"/>
      <c r="AL2149" s="22"/>
      <c r="AM2149" s="22"/>
      <c r="AN2149" s="22"/>
      <c r="AO2149" s="22"/>
      <c r="AP2149" s="22"/>
      <c r="AQ2149" s="22"/>
      <c r="AR2149" s="22"/>
      <c r="AS2149" s="22"/>
      <c r="AT2149" s="22"/>
      <c r="AU2149" s="22"/>
      <c r="AV2149" s="22"/>
      <c r="AW2149" s="22"/>
      <c r="AX2149" s="22"/>
      <c r="AY2149" s="22"/>
      <c r="AZ2149" s="22"/>
      <c r="BA2149" s="22"/>
      <c r="BB2149" s="22"/>
      <c r="BC2149" s="22"/>
    </row>
    <row r="2150" spans="1:55" s="23" customFormat="1" ht="25.5">
      <c r="A2150" s="7">
        <v>2056</v>
      </c>
      <c r="B2150" s="7">
        <v>9</v>
      </c>
      <c r="C2150" s="35">
        <v>44048</v>
      </c>
      <c r="D2150" s="36" t="s">
        <v>143</v>
      </c>
      <c r="E2150" s="37">
        <v>420461.2</v>
      </c>
      <c r="F2150" s="19" t="s">
        <v>47</v>
      </c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22"/>
      <c r="AH2150" s="22"/>
      <c r="AI2150" s="22"/>
      <c r="AJ2150" s="22"/>
      <c r="AK2150" s="22"/>
      <c r="AL2150" s="22"/>
      <c r="AM2150" s="22"/>
      <c r="AN2150" s="22"/>
      <c r="AO2150" s="22"/>
      <c r="AP2150" s="22"/>
      <c r="AQ2150" s="22"/>
      <c r="AR2150" s="22"/>
      <c r="AS2150" s="22"/>
      <c r="AT2150" s="22"/>
      <c r="AU2150" s="22"/>
      <c r="AV2150" s="22"/>
      <c r="AW2150" s="22"/>
      <c r="AX2150" s="22"/>
      <c r="AY2150" s="22"/>
      <c r="AZ2150" s="22"/>
      <c r="BA2150" s="22"/>
      <c r="BB2150" s="22"/>
      <c r="BC2150" s="22"/>
    </row>
    <row r="2151" spans="1:55" s="23" customFormat="1" ht="25.5">
      <c r="A2151" s="7">
        <v>2057</v>
      </c>
      <c r="B2151" s="7">
        <v>10</v>
      </c>
      <c r="C2151" s="35">
        <v>44048</v>
      </c>
      <c r="D2151" s="36" t="s">
        <v>143</v>
      </c>
      <c r="E2151" s="37">
        <v>77507.07</v>
      </c>
      <c r="F2151" s="19" t="s">
        <v>50</v>
      </c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22"/>
      <c r="AH2151" s="22"/>
      <c r="AI2151" s="22"/>
      <c r="AJ2151" s="22"/>
      <c r="AK2151" s="22"/>
      <c r="AL2151" s="22"/>
      <c r="AM2151" s="22"/>
      <c r="AN2151" s="22"/>
      <c r="AO2151" s="22"/>
      <c r="AP2151" s="22"/>
      <c r="AQ2151" s="22"/>
      <c r="AR2151" s="22"/>
      <c r="AS2151" s="22"/>
      <c r="AT2151" s="22"/>
      <c r="AU2151" s="22"/>
      <c r="AV2151" s="22"/>
      <c r="AW2151" s="22"/>
      <c r="AX2151" s="22"/>
      <c r="AY2151" s="22"/>
      <c r="AZ2151" s="22"/>
      <c r="BA2151" s="22"/>
      <c r="BB2151" s="22"/>
      <c r="BC2151" s="22"/>
    </row>
    <row r="2152" spans="1:55" s="23" customFormat="1" ht="25.5">
      <c r="A2152" s="7">
        <v>2058</v>
      </c>
      <c r="B2152" s="7">
        <v>11</v>
      </c>
      <c r="C2152" s="35">
        <v>44048</v>
      </c>
      <c r="D2152" s="36" t="s">
        <v>72</v>
      </c>
      <c r="E2152" s="37">
        <v>1389.77</v>
      </c>
      <c r="F2152" s="19" t="s">
        <v>50</v>
      </c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22"/>
      <c r="AH2152" s="22"/>
      <c r="AI2152" s="22"/>
      <c r="AJ2152" s="22"/>
      <c r="AK2152" s="22"/>
      <c r="AL2152" s="22"/>
      <c r="AM2152" s="22"/>
      <c r="AN2152" s="22"/>
      <c r="AO2152" s="22"/>
      <c r="AP2152" s="22"/>
      <c r="AQ2152" s="22"/>
      <c r="AR2152" s="22"/>
      <c r="AS2152" s="22"/>
      <c r="AT2152" s="22"/>
      <c r="AU2152" s="22"/>
      <c r="AV2152" s="22"/>
      <c r="AW2152" s="22"/>
      <c r="AX2152" s="22"/>
      <c r="AY2152" s="22"/>
      <c r="AZ2152" s="22"/>
      <c r="BA2152" s="22"/>
      <c r="BB2152" s="22"/>
      <c r="BC2152" s="22"/>
    </row>
    <row r="2153" spans="1:55" s="23" customFormat="1" ht="25.5">
      <c r="A2153" s="7">
        <v>2059</v>
      </c>
      <c r="B2153" s="7">
        <v>12</v>
      </c>
      <c r="C2153" s="35">
        <v>44048</v>
      </c>
      <c r="D2153" s="36" t="s">
        <v>37</v>
      </c>
      <c r="E2153" s="37">
        <v>3768.64</v>
      </c>
      <c r="F2153" s="19" t="s">
        <v>50</v>
      </c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22"/>
      <c r="AH2153" s="22"/>
      <c r="AI2153" s="22"/>
      <c r="AJ2153" s="22"/>
      <c r="AK2153" s="22"/>
      <c r="AL2153" s="22"/>
      <c r="AM2153" s="22"/>
      <c r="AN2153" s="22"/>
      <c r="AO2153" s="22"/>
      <c r="AP2153" s="22"/>
      <c r="AQ2153" s="22"/>
      <c r="AR2153" s="22"/>
      <c r="AS2153" s="22"/>
      <c r="AT2153" s="22"/>
      <c r="AU2153" s="22"/>
      <c r="AV2153" s="22"/>
      <c r="AW2153" s="22"/>
      <c r="AX2153" s="22"/>
      <c r="AY2153" s="22"/>
      <c r="AZ2153" s="22"/>
      <c r="BA2153" s="22"/>
      <c r="BB2153" s="22"/>
      <c r="BC2153" s="22"/>
    </row>
    <row r="2154" spans="1:55" s="23" customFormat="1" ht="15.75">
      <c r="A2154" s="41" t="s">
        <v>452</v>
      </c>
      <c r="B2154" s="42"/>
      <c r="C2154" s="43"/>
      <c r="D2154" s="25">
        <f>SUM(E2146:E2150)</f>
        <v>2045144.81</v>
      </c>
      <c r="E2154" s="25">
        <f>SUM(E2151:E2153)</f>
        <v>82665.48000000001</v>
      </c>
      <c r="F2154" s="25">
        <v>0</v>
      </c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22"/>
      <c r="AH2154" s="22"/>
      <c r="AI2154" s="22"/>
      <c r="AJ2154" s="22"/>
      <c r="AK2154" s="22"/>
      <c r="AL2154" s="22"/>
      <c r="AM2154" s="22"/>
      <c r="AN2154" s="22"/>
      <c r="AO2154" s="22"/>
      <c r="AP2154" s="22"/>
      <c r="AQ2154" s="22"/>
      <c r="AR2154" s="22"/>
      <c r="AS2154" s="22"/>
      <c r="AT2154" s="22"/>
      <c r="AU2154" s="22"/>
      <c r="AV2154" s="22"/>
      <c r="AW2154" s="22"/>
      <c r="AX2154" s="22"/>
      <c r="AY2154" s="22"/>
      <c r="AZ2154" s="22"/>
      <c r="BA2154" s="22"/>
      <c r="BB2154" s="22"/>
      <c r="BC2154" s="22"/>
    </row>
    <row r="2155" spans="1:55" s="23" customFormat="1" ht="15.75">
      <c r="A2155" s="7">
        <v>2060</v>
      </c>
      <c r="B2155" s="7">
        <v>13</v>
      </c>
      <c r="C2155" s="35">
        <v>44049</v>
      </c>
      <c r="D2155" s="36" t="s">
        <v>168</v>
      </c>
      <c r="E2155" s="37">
        <v>306934</v>
      </c>
      <c r="F2155" s="19" t="s">
        <v>9</v>
      </c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22"/>
      <c r="AH2155" s="22"/>
      <c r="AI2155" s="22"/>
      <c r="AJ2155" s="22"/>
      <c r="AK2155" s="22"/>
      <c r="AL2155" s="22"/>
      <c r="AM2155" s="22"/>
      <c r="AN2155" s="22"/>
      <c r="AO2155" s="22"/>
      <c r="AP2155" s="22"/>
      <c r="AQ2155" s="22"/>
      <c r="AR2155" s="22"/>
      <c r="AS2155" s="22"/>
      <c r="AT2155" s="22"/>
      <c r="AU2155" s="22"/>
      <c r="AV2155" s="22"/>
      <c r="AW2155" s="22"/>
      <c r="AX2155" s="22"/>
      <c r="AY2155" s="22"/>
      <c r="AZ2155" s="22"/>
      <c r="BA2155" s="22"/>
      <c r="BB2155" s="22"/>
      <c r="BC2155" s="22"/>
    </row>
    <row r="2156" spans="1:55" s="23" customFormat="1" ht="15.75">
      <c r="A2156" s="7">
        <v>2061</v>
      </c>
      <c r="B2156" s="7">
        <v>14</v>
      </c>
      <c r="C2156" s="35">
        <v>44049</v>
      </c>
      <c r="D2156" s="36" t="s">
        <v>278</v>
      </c>
      <c r="E2156" s="37">
        <v>240132</v>
      </c>
      <c r="F2156" s="19" t="s">
        <v>9</v>
      </c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22"/>
      <c r="AH2156" s="22"/>
      <c r="AI2156" s="22"/>
      <c r="AJ2156" s="22"/>
      <c r="AK2156" s="22"/>
      <c r="AL2156" s="22"/>
      <c r="AM2156" s="22"/>
      <c r="AN2156" s="22"/>
      <c r="AO2156" s="22"/>
      <c r="AP2156" s="22"/>
      <c r="AQ2156" s="22"/>
      <c r="AR2156" s="22"/>
      <c r="AS2156" s="22"/>
      <c r="AT2156" s="22"/>
      <c r="AU2156" s="22"/>
      <c r="AV2156" s="22"/>
      <c r="AW2156" s="22"/>
      <c r="AX2156" s="22"/>
      <c r="AY2156" s="22"/>
      <c r="AZ2156" s="22"/>
      <c r="BA2156" s="22"/>
      <c r="BB2156" s="22"/>
      <c r="BC2156" s="22"/>
    </row>
    <row r="2157" spans="1:55" s="23" customFormat="1" ht="15.75">
      <c r="A2157" s="7">
        <v>2062</v>
      </c>
      <c r="B2157" s="7">
        <v>15</v>
      </c>
      <c r="C2157" s="35">
        <v>44049</v>
      </c>
      <c r="D2157" s="36" t="s">
        <v>453</v>
      </c>
      <c r="E2157" s="37">
        <v>92700</v>
      </c>
      <c r="F2157" s="19" t="s">
        <v>9</v>
      </c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22"/>
      <c r="AH2157" s="22"/>
      <c r="AI2157" s="22"/>
      <c r="AJ2157" s="22"/>
      <c r="AK2157" s="22"/>
      <c r="AL2157" s="22"/>
      <c r="AM2157" s="22"/>
      <c r="AN2157" s="22"/>
      <c r="AO2157" s="22"/>
      <c r="AP2157" s="22"/>
      <c r="AQ2157" s="22"/>
      <c r="AR2157" s="22"/>
      <c r="AS2157" s="22"/>
      <c r="AT2157" s="22"/>
      <c r="AU2157" s="22"/>
      <c r="AV2157" s="22"/>
      <c r="AW2157" s="22"/>
      <c r="AX2157" s="22"/>
      <c r="AY2157" s="22"/>
      <c r="AZ2157" s="22"/>
      <c r="BA2157" s="22"/>
      <c r="BB2157" s="22"/>
      <c r="BC2157" s="22"/>
    </row>
    <row r="2158" spans="1:55" s="23" customFormat="1" ht="25.5">
      <c r="A2158" s="7">
        <v>2063</v>
      </c>
      <c r="B2158" s="7">
        <v>16</v>
      </c>
      <c r="C2158" s="35">
        <v>44049</v>
      </c>
      <c r="D2158" s="36" t="s">
        <v>227</v>
      </c>
      <c r="E2158" s="37">
        <v>108106.56</v>
      </c>
      <c r="F2158" s="19" t="s">
        <v>47</v>
      </c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22"/>
      <c r="AH2158" s="22"/>
      <c r="AI2158" s="22"/>
      <c r="AJ2158" s="22"/>
      <c r="AK2158" s="22"/>
      <c r="AL2158" s="22"/>
      <c r="AM2158" s="22"/>
      <c r="AN2158" s="22"/>
      <c r="AO2158" s="22"/>
      <c r="AP2158" s="22"/>
      <c r="AQ2158" s="22"/>
      <c r="AR2158" s="22"/>
      <c r="AS2158" s="22"/>
      <c r="AT2158" s="22"/>
      <c r="AU2158" s="22"/>
      <c r="AV2158" s="22"/>
      <c r="AW2158" s="22"/>
      <c r="AX2158" s="22"/>
      <c r="AY2158" s="22"/>
      <c r="AZ2158" s="22"/>
      <c r="BA2158" s="22"/>
      <c r="BB2158" s="22"/>
      <c r="BC2158" s="22"/>
    </row>
    <row r="2159" spans="1:55" s="23" customFormat="1" ht="25.5">
      <c r="A2159" s="7">
        <v>2064</v>
      </c>
      <c r="B2159" s="7">
        <v>17</v>
      </c>
      <c r="C2159" s="35">
        <v>44049</v>
      </c>
      <c r="D2159" s="36" t="s">
        <v>165</v>
      </c>
      <c r="E2159" s="37">
        <v>463399.79</v>
      </c>
      <c r="F2159" s="19" t="s">
        <v>47</v>
      </c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22"/>
      <c r="AH2159" s="22"/>
      <c r="AI2159" s="22"/>
      <c r="AJ2159" s="22"/>
      <c r="AK2159" s="22"/>
      <c r="AL2159" s="22"/>
      <c r="AM2159" s="22"/>
      <c r="AN2159" s="22"/>
      <c r="AO2159" s="22"/>
      <c r="AP2159" s="22"/>
      <c r="AQ2159" s="22"/>
      <c r="AR2159" s="22"/>
      <c r="AS2159" s="22"/>
      <c r="AT2159" s="22"/>
      <c r="AU2159" s="22"/>
      <c r="AV2159" s="22"/>
      <c r="AW2159" s="22"/>
      <c r="AX2159" s="22"/>
      <c r="AY2159" s="22"/>
      <c r="AZ2159" s="22"/>
      <c r="BA2159" s="22"/>
      <c r="BB2159" s="22"/>
      <c r="BC2159" s="22"/>
    </row>
    <row r="2160" spans="1:55" s="23" customFormat="1" ht="25.5">
      <c r="A2160" s="7">
        <v>2065</v>
      </c>
      <c r="B2160" s="7">
        <v>18</v>
      </c>
      <c r="C2160" s="35">
        <v>44049</v>
      </c>
      <c r="D2160" s="36" t="s">
        <v>227</v>
      </c>
      <c r="E2160" s="37">
        <v>27026.64</v>
      </c>
      <c r="F2160" s="19" t="s">
        <v>50</v>
      </c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22"/>
      <c r="AH2160" s="22"/>
      <c r="AI2160" s="22"/>
      <c r="AJ2160" s="22"/>
      <c r="AK2160" s="22"/>
      <c r="AL2160" s="22"/>
      <c r="AM2160" s="22"/>
      <c r="AN2160" s="22"/>
      <c r="AO2160" s="22"/>
      <c r="AP2160" s="22"/>
      <c r="AQ2160" s="22"/>
      <c r="AR2160" s="22"/>
      <c r="AS2160" s="22"/>
      <c r="AT2160" s="22"/>
      <c r="AU2160" s="22"/>
      <c r="AV2160" s="22"/>
      <c r="AW2160" s="22"/>
      <c r="AX2160" s="22"/>
      <c r="AY2160" s="22"/>
      <c r="AZ2160" s="22"/>
      <c r="BA2160" s="22"/>
      <c r="BB2160" s="22"/>
      <c r="BC2160" s="22"/>
    </row>
    <row r="2161" spans="1:55" s="23" customFormat="1" ht="15.75">
      <c r="A2161" s="41" t="s">
        <v>454</v>
      </c>
      <c r="B2161" s="42"/>
      <c r="C2161" s="43"/>
      <c r="D2161" s="25">
        <f>SUM(E2155:E2159)</f>
        <v>1211272.35</v>
      </c>
      <c r="E2161" s="25">
        <f>E2160</f>
        <v>27026.64</v>
      </c>
      <c r="F2161" s="25">
        <v>0</v>
      </c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22"/>
      <c r="AH2161" s="22"/>
      <c r="AI2161" s="22"/>
      <c r="AJ2161" s="22"/>
      <c r="AK2161" s="22"/>
      <c r="AL2161" s="22"/>
      <c r="AM2161" s="22"/>
      <c r="AN2161" s="22"/>
      <c r="AO2161" s="22"/>
      <c r="AP2161" s="22"/>
      <c r="AQ2161" s="22"/>
      <c r="AR2161" s="22"/>
      <c r="AS2161" s="22"/>
      <c r="AT2161" s="22"/>
      <c r="AU2161" s="22"/>
      <c r="AV2161" s="22"/>
      <c r="AW2161" s="22"/>
      <c r="AX2161" s="22"/>
      <c r="AY2161" s="22"/>
      <c r="AZ2161" s="22"/>
      <c r="BA2161" s="22"/>
      <c r="BB2161" s="22"/>
      <c r="BC2161" s="22"/>
    </row>
    <row r="2162" spans="1:55" s="23" customFormat="1" ht="15.75">
      <c r="A2162" s="7">
        <v>2066</v>
      </c>
      <c r="B2162" s="7">
        <v>19</v>
      </c>
      <c r="C2162" s="35">
        <v>44050</v>
      </c>
      <c r="D2162" s="36" t="s">
        <v>455</v>
      </c>
      <c r="E2162" s="37">
        <v>69573.74</v>
      </c>
      <c r="F2162" s="19" t="s">
        <v>9</v>
      </c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22"/>
      <c r="AH2162" s="22"/>
      <c r="AI2162" s="22"/>
      <c r="AJ2162" s="22"/>
      <c r="AK2162" s="22"/>
      <c r="AL2162" s="22"/>
      <c r="AM2162" s="22"/>
      <c r="AN2162" s="22"/>
      <c r="AO2162" s="22"/>
      <c r="AP2162" s="22"/>
      <c r="AQ2162" s="22"/>
      <c r="AR2162" s="22"/>
      <c r="AS2162" s="22"/>
      <c r="AT2162" s="22"/>
      <c r="AU2162" s="22"/>
      <c r="AV2162" s="22"/>
      <c r="AW2162" s="22"/>
      <c r="AX2162" s="22"/>
      <c r="AY2162" s="22"/>
      <c r="AZ2162" s="22"/>
      <c r="BA2162" s="22"/>
      <c r="BB2162" s="22"/>
      <c r="BC2162" s="22"/>
    </row>
    <row r="2163" spans="1:55" s="23" customFormat="1" ht="28.5">
      <c r="A2163" s="7">
        <v>2067</v>
      </c>
      <c r="B2163" s="7">
        <v>20</v>
      </c>
      <c r="C2163" s="35">
        <v>44050</v>
      </c>
      <c r="D2163" s="36" t="s">
        <v>89</v>
      </c>
      <c r="E2163" s="37">
        <v>445518</v>
      </c>
      <c r="F2163" s="19" t="s">
        <v>9</v>
      </c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22"/>
      <c r="AH2163" s="22"/>
      <c r="AI2163" s="22"/>
      <c r="AJ2163" s="22"/>
      <c r="AK2163" s="22"/>
      <c r="AL2163" s="22"/>
      <c r="AM2163" s="22"/>
      <c r="AN2163" s="22"/>
      <c r="AO2163" s="22"/>
      <c r="AP2163" s="22"/>
      <c r="AQ2163" s="22"/>
      <c r="AR2163" s="22"/>
      <c r="AS2163" s="22"/>
      <c r="AT2163" s="22"/>
      <c r="AU2163" s="22"/>
      <c r="AV2163" s="22"/>
      <c r="AW2163" s="22"/>
      <c r="AX2163" s="22"/>
      <c r="AY2163" s="22"/>
      <c r="AZ2163" s="22"/>
      <c r="BA2163" s="22"/>
      <c r="BB2163" s="22"/>
      <c r="BC2163" s="22"/>
    </row>
    <row r="2164" spans="1:55" s="23" customFormat="1" ht="28.5">
      <c r="A2164" s="7">
        <v>2068</v>
      </c>
      <c r="B2164" s="7">
        <v>21</v>
      </c>
      <c r="C2164" s="35">
        <v>44050</v>
      </c>
      <c r="D2164" s="36" t="s">
        <v>164</v>
      </c>
      <c r="E2164" s="37">
        <v>12200000</v>
      </c>
      <c r="F2164" s="19" t="s">
        <v>9</v>
      </c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22"/>
      <c r="AH2164" s="22"/>
      <c r="AI2164" s="22"/>
      <c r="AJ2164" s="22"/>
      <c r="AK2164" s="22"/>
      <c r="AL2164" s="22"/>
      <c r="AM2164" s="22"/>
      <c r="AN2164" s="22"/>
      <c r="AO2164" s="22"/>
      <c r="AP2164" s="22"/>
      <c r="AQ2164" s="22"/>
      <c r="AR2164" s="22"/>
      <c r="AS2164" s="22"/>
      <c r="AT2164" s="22"/>
      <c r="AU2164" s="22"/>
      <c r="AV2164" s="22"/>
      <c r="AW2164" s="22"/>
      <c r="AX2164" s="22"/>
      <c r="AY2164" s="22"/>
      <c r="AZ2164" s="22"/>
      <c r="BA2164" s="22"/>
      <c r="BB2164" s="22"/>
      <c r="BC2164" s="22"/>
    </row>
    <row r="2165" spans="1:55" s="23" customFormat="1" ht="25.5">
      <c r="A2165" s="7">
        <v>2069</v>
      </c>
      <c r="B2165" s="7">
        <v>22</v>
      </c>
      <c r="C2165" s="35">
        <v>44050</v>
      </c>
      <c r="D2165" s="36" t="s">
        <v>128</v>
      </c>
      <c r="E2165" s="37">
        <v>1843349.95</v>
      </c>
      <c r="F2165" s="19" t="s">
        <v>29</v>
      </c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22"/>
      <c r="AH2165" s="22"/>
      <c r="AI2165" s="22"/>
      <c r="AJ2165" s="22"/>
      <c r="AK2165" s="22"/>
      <c r="AL2165" s="22"/>
      <c r="AM2165" s="22"/>
      <c r="AN2165" s="22"/>
      <c r="AO2165" s="22"/>
      <c r="AP2165" s="22"/>
      <c r="AQ2165" s="22"/>
      <c r="AR2165" s="22"/>
      <c r="AS2165" s="22"/>
      <c r="AT2165" s="22"/>
      <c r="AU2165" s="22"/>
      <c r="AV2165" s="22"/>
      <c r="AW2165" s="22"/>
      <c r="AX2165" s="22"/>
      <c r="AY2165" s="22"/>
      <c r="AZ2165" s="22"/>
      <c r="BA2165" s="22"/>
      <c r="BB2165" s="22"/>
      <c r="BC2165" s="22"/>
    </row>
    <row r="2166" spans="1:55" s="23" customFormat="1" ht="25.5">
      <c r="A2166" s="7">
        <v>2070</v>
      </c>
      <c r="B2166" s="7">
        <v>23</v>
      </c>
      <c r="C2166" s="35">
        <v>44050</v>
      </c>
      <c r="D2166" s="36" t="s">
        <v>387</v>
      </c>
      <c r="E2166" s="37">
        <v>603479.87</v>
      </c>
      <c r="F2166" s="19" t="s">
        <v>29</v>
      </c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22"/>
      <c r="AH2166" s="22"/>
      <c r="AI2166" s="22"/>
      <c r="AJ2166" s="22"/>
      <c r="AK2166" s="22"/>
      <c r="AL2166" s="22"/>
      <c r="AM2166" s="22"/>
      <c r="AN2166" s="22"/>
      <c r="AO2166" s="22"/>
      <c r="AP2166" s="22"/>
      <c r="AQ2166" s="22"/>
      <c r="AR2166" s="22"/>
      <c r="AS2166" s="22"/>
      <c r="AT2166" s="22"/>
      <c r="AU2166" s="22"/>
      <c r="AV2166" s="22"/>
      <c r="AW2166" s="22"/>
      <c r="AX2166" s="22"/>
      <c r="AY2166" s="22"/>
      <c r="AZ2166" s="22"/>
      <c r="BA2166" s="22"/>
      <c r="BB2166" s="22"/>
      <c r="BC2166" s="22"/>
    </row>
    <row r="2167" spans="1:55" s="23" customFormat="1" ht="25.5">
      <c r="A2167" s="7">
        <v>2071</v>
      </c>
      <c r="B2167" s="7">
        <v>24</v>
      </c>
      <c r="C2167" s="35">
        <v>44050</v>
      </c>
      <c r="D2167" s="36" t="s">
        <v>255</v>
      </c>
      <c r="E2167" s="37">
        <v>647472.12</v>
      </c>
      <c r="F2167" s="19" t="s">
        <v>29</v>
      </c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22"/>
      <c r="AH2167" s="22"/>
      <c r="AI2167" s="22"/>
      <c r="AJ2167" s="22"/>
      <c r="AK2167" s="22"/>
      <c r="AL2167" s="22"/>
      <c r="AM2167" s="22"/>
      <c r="AN2167" s="22"/>
      <c r="AO2167" s="22"/>
      <c r="AP2167" s="22"/>
      <c r="AQ2167" s="22"/>
      <c r="AR2167" s="22"/>
      <c r="AS2167" s="22"/>
      <c r="AT2167" s="22"/>
      <c r="AU2167" s="22"/>
      <c r="AV2167" s="22"/>
      <c r="AW2167" s="22"/>
      <c r="AX2167" s="22"/>
      <c r="AY2167" s="22"/>
      <c r="AZ2167" s="22"/>
      <c r="BA2167" s="22"/>
      <c r="BB2167" s="22"/>
      <c r="BC2167" s="22"/>
    </row>
    <row r="2168" spans="1:55" s="23" customFormat="1" ht="28.5">
      <c r="A2168" s="7">
        <v>2072</v>
      </c>
      <c r="B2168" s="7">
        <v>25</v>
      </c>
      <c r="C2168" s="35">
        <v>44050</v>
      </c>
      <c r="D2168" s="36" t="s">
        <v>456</v>
      </c>
      <c r="E2168" s="37">
        <v>214416.97</v>
      </c>
      <c r="F2168" s="19" t="s">
        <v>47</v>
      </c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22"/>
      <c r="AH2168" s="22"/>
      <c r="AI2168" s="22"/>
      <c r="AJ2168" s="22"/>
      <c r="AK2168" s="22"/>
      <c r="AL2168" s="22"/>
      <c r="AM2168" s="22"/>
      <c r="AN2168" s="22"/>
      <c r="AO2168" s="22"/>
      <c r="AP2168" s="22"/>
      <c r="AQ2168" s="22"/>
      <c r="AR2168" s="22"/>
      <c r="AS2168" s="22"/>
      <c r="AT2168" s="22"/>
      <c r="AU2168" s="22"/>
      <c r="AV2168" s="22"/>
      <c r="AW2168" s="22"/>
      <c r="AX2168" s="22"/>
      <c r="AY2168" s="22"/>
      <c r="AZ2168" s="22"/>
      <c r="BA2168" s="22"/>
      <c r="BB2168" s="22"/>
      <c r="BC2168" s="22"/>
    </row>
    <row r="2169" spans="1:55" s="23" customFormat="1" ht="25.5">
      <c r="A2169" s="7">
        <v>2073</v>
      </c>
      <c r="B2169" s="7">
        <v>26</v>
      </c>
      <c r="C2169" s="35">
        <v>44050</v>
      </c>
      <c r="D2169" s="36" t="s">
        <v>271</v>
      </c>
      <c r="E2169" s="37">
        <v>188546.99</v>
      </c>
      <c r="F2169" s="19" t="s">
        <v>47</v>
      </c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22"/>
      <c r="AH2169" s="22"/>
      <c r="AI2169" s="22"/>
      <c r="AJ2169" s="22"/>
      <c r="AK2169" s="22"/>
      <c r="AL2169" s="22"/>
      <c r="AM2169" s="22"/>
      <c r="AN2169" s="22"/>
      <c r="AO2169" s="22"/>
      <c r="AP2169" s="22"/>
      <c r="AQ2169" s="22"/>
      <c r="AR2169" s="22"/>
      <c r="AS2169" s="22"/>
      <c r="AT2169" s="22"/>
      <c r="AU2169" s="22"/>
      <c r="AV2169" s="22"/>
      <c r="AW2169" s="22"/>
      <c r="AX2169" s="22"/>
      <c r="AY2169" s="22"/>
      <c r="AZ2169" s="22"/>
      <c r="BA2169" s="22"/>
      <c r="BB2169" s="22"/>
      <c r="BC2169" s="22"/>
    </row>
    <row r="2170" spans="1:55" s="23" customFormat="1" ht="25.5">
      <c r="A2170" s="7">
        <v>2074</v>
      </c>
      <c r="B2170" s="7">
        <v>27</v>
      </c>
      <c r="C2170" s="35">
        <v>44050</v>
      </c>
      <c r="D2170" s="36" t="s">
        <v>172</v>
      </c>
      <c r="E2170" s="37">
        <v>24167.55</v>
      </c>
      <c r="F2170" s="19" t="s">
        <v>47</v>
      </c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22"/>
      <c r="AH2170" s="22"/>
      <c r="AI2170" s="22"/>
      <c r="AJ2170" s="22"/>
      <c r="AK2170" s="22"/>
      <c r="AL2170" s="22"/>
      <c r="AM2170" s="22"/>
      <c r="AN2170" s="22"/>
      <c r="AO2170" s="22"/>
      <c r="AP2170" s="22"/>
      <c r="AQ2170" s="22"/>
      <c r="AR2170" s="22"/>
      <c r="AS2170" s="22"/>
      <c r="AT2170" s="22"/>
      <c r="AU2170" s="22"/>
      <c r="AV2170" s="22"/>
      <c r="AW2170" s="22"/>
      <c r="AX2170" s="22"/>
      <c r="AY2170" s="22"/>
      <c r="AZ2170" s="22"/>
      <c r="BA2170" s="22"/>
      <c r="BB2170" s="22"/>
      <c r="BC2170" s="22"/>
    </row>
    <row r="2171" spans="1:55" s="23" customFormat="1" ht="25.5">
      <c r="A2171" s="7">
        <v>2075</v>
      </c>
      <c r="B2171" s="7">
        <v>28</v>
      </c>
      <c r="C2171" s="35">
        <v>44050</v>
      </c>
      <c r="D2171" s="36" t="s">
        <v>60</v>
      </c>
      <c r="E2171" s="37">
        <v>32269.06</v>
      </c>
      <c r="F2171" s="19" t="s">
        <v>47</v>
      </c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22"/>
      <c r="AH2171" s="22"/>
      <c r="AI2171" s="22"/>
      <c r="AJ2171" s="22"/>
      <c r="AK2171" s="22"/>
      <c r="AL2171" s="22"/>
      <c r="AM2171" s="22"/>
      <c r="AN2171" s="22"/>
      <c r="AO2171" s="22"/>
      <c r="AP2171" s="22"/>
      <c r="AQ2171" s="22"/>
      <c r="AR2171" s="22"/>
      <c r="AS2171" s="22"/>
      <c r="AT2171" s="22"/>
      <c r="AU2171" s="22"/>
      <c r="AV2171" s="22"/>
      <c r="AW2171" s="22"/>
      <c r="AX2171" s="22"/>
      <c r="AY2171" s="22"/>
      <c r="AZ2171" s="22"/>
      <c r="BA2171" s="22"/>
      <c r="BB2171" s="22"/>
      <c r="BC2171" s="22"/>
    </row>
    <row r="2172" spans="1:55" s="23" customFormat="1" ht="28.5">
      <c r="A2172" s="7">
        <v>2076</v>
      </c>
      <c r="B2172" s="7">
        <v>29</v>
      </c>
      <c r="C2172" s="35">
        <v>44050</v>
      </c>
      <c r="D2172" s="36" t="s">
        <v>251</v>
      </c>
      <c r="E2172" s="37">
        <v>294342.9</v>
      </c>
      <c r="F2172" s="19" t="s">
        <v>47</v>
      </c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22"/>
      <c r="AH2172" s="22"/>
      <c r="AI2172" s="22"/>
      <c r="AJ2172" s="22"/>
      <c r="AK2172" s="22"/>
      <c r="AL2172" s="22"/>
      <c r="AM2172" s="22"/>
      <c r="AN2172" s="22"/>
      <c r="AO2172" s="22"/>
      <c r="AP2172" s="22"/>
      <c r="AQ2172" s="22"/>
      <c r="AR2172" s="22"/>
      <c r="AS2172" s="22"/>
      <c r="AT2172" s="22"/>
      <c r="AU2172" s="22"/>
      <c r="AV2172" s="22"/>
      <c r="AW2172" s="22"/>
      <c r="AX2172" s="22"/>
      <c r="AY2172" s="22"/>
      <c r="AZ2172" s="22"/>
      <c r="BA2172" s="22"/>
      <c r="BB2172" s="22"/>
      <c r="BC2172" s="22"/>
    </row>
    <row r="2173" spans="1:55" s="23" customFormat="1" ht="25.5">
      <c r="A2173" s="7">
        <v>2077</v>
      </c>
      <c r="B2173" s="7">
        <v>30</v>
      </c>
      <c r="C2173" s="35">
        <v>44050</v>
      </c>
      <c r="D2173" s="36" t="s">
        <v>193</v>
      </c>
      <c r="E2173" s="37">
        <v>27759.22</v>
      </c>
      <c r="F2173" s="19" t="s">
        <v>47</v>
      </c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22"/>
      <c r="AH2173" s="22"/>
      <c r="AI2173" s="22"/>
      <c r="AJ2173" s="22"/>
      <c r="AK2173" s="22"/>
      <c r="AL2173" s="22"/>
      <c r="AM2173" s="22"/>
      <c r="AN2173" s="22"/>
      <c r="AO2173" s="22"/>
      <c r="AP2173" s="22"/>
      <c r="AQ2173" s="22"/>
      <c r="AR2173" s="22"/>
      <c r="AS2173" s="22"/>
      <c r="AT2173" s="22"/>
      <c r="AU2173" s="22"/>
      <c r="AV2173" s="22"/>
      <c r="AW2173" s="22"/>
      <c r="AX2173" s="22"/>
      <c r="AY2173" s="22"/>
      <c r="AZ2173" s="22"/>
      <c r="BA2173" s="22"/>
      <c r="BB2173" s="22"/>
      <c r="BC2173" s="22"/>
    </row>
    <row r="2174" spans="1:55" s="23" customFormat="1" ht="25.5">
      <c r="A2174" s="7">
        <v>2078</v>
      </c>
      <c r="B2174" s="7">
        <v>31</v>
      </c>
      <c r="C2174" s="35">
        <v>44050</v>
      </c>
      <c r="D2174" s="36" t="s">
        <v>240</v>
      </c>
      <c r="E2174" s="37">
        <v>11658.82</v>
      </c>
      <c r="F2174" s="19" t="s">
        <v>47</v>
      </c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22"/>
      <c r="AH2174" s="22"/>
      <c r="AI2174" s="22"/>
      <c r="AJ2174" s="22"/>
      <c r="AK2174" s="22"/>
      <c r="AL2174" s="22"/>
      <c r="AM2174" s="22"/>
      <c r="AN2174" s="22"/>
      <c r="AO2174" s="22"/>
      <c r="AP2174" s="22"/>
      <c r="AQ2174" s="22"/>
      <c r="AR2174" s="22"/>
      <c r="AS2174" s="22"/>
      <c r="AT2174" s="22"/>
      <c r="AU2174" s="22"/>
      <c r="AV2174" s="22"/>
      <c r="AW2174" s="22"/>
      <c r="AX2174" s="22"/>
      <c r="AY2174" s="22"/>
      <c r="AZ2174" s="22"/>
      <c r="BA2174" s="22"/>
      <c r="BB2174" s="22"/>
      <c r="BC2174" s="22"/>
    </row>
    <row r="2175" spans="1:55" s="23" customFormat="1" ht="25.5">
      <c r="A2175" s="7">
        <v>2079</v>
      </c>
      <c r="B2175" s="7">
        <v>32</v>
      </c>
      <c r="C2175" s="35">
        <v>44050</v>
      </c>
      <c r="D2175" s="36" t="s">
        <v>241</v>
      </c>
      <c r="E2175" s="37">
        <v>26501.56</v>
      </c>
      <c r="F2175" s="19" t="s">
        <v>47</v>
      </c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22"/>
      <c r="AH2175" s="22"/>
      <c r="AI2175" s="22"/>
      <c r="AJ2175" s="22"/>
      <c r="AK2175" s="22"/>
      <c r="AL2175" s="22"/>
      <c r="AM2175" s="22"/>
      <c r="AN2175" s="22"/>
      <c r="AO2175" s="22"/>
      <c r="AP2175" s="22"/>
      <c r="AQ2175" s="22"/>
      <c r="AR2175" s="22"/>
      <c r="AS2175" s="22"/>
      <c r="AT2175" s="22"/>
      <c r="AU2175" s="22"/>
      <c r="AV2175" s="22"/>
      <c r="AW2175" s="22"/>
      <c r="AX2175" s="22"/>
      <c r="AY2175" s="22"/>
      <c r="AZ2175" s="22"/>
      <c r="BA2175" s="22"/>
      <c r="BB2175" s="22"/>
      <c r="BC2175" s="22"/>
    </row>
    <row r="2176" spans="1:55" s="23" customFormat="1" ht="25.5">
      <c r="A2176" s="7">
        <v>2080</v>
      </c>
      <c r="B2176" s="7">
        <v>33</v>
      </c>
      <c r="C2176" s="35">
        <v>44050</v>
      </c>
      <c r="D2176" s="36" t="s">
        <v>75</v>
      </c>
      <c r="E2176" s="37">
        <v>86782.75</v>
      </c>
      <c r="F2176" s="19" t="s">
        <v>47</v>
      </c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22"/>
      <c r="AH2176" s="22"/>
      <c r="AI2176" s="22"/>
      <c r="AJ2176" s="22"/>
      <c r="AK2176" s="22"/>
      <c r="AL2176" s="22"/>
      <c r="AM2176" s="22"/>
      <c r="AN2176" s="22"/>
      <c r="AO2176" s="22"/>
      <c r="AP2176" s="22"/>
      <c r="AQ2176" s="22"/>
      <c r="AR2176" s="22"/>
      <c r="AS2176" s="22"/>
      <c r="AT2176" s="22"/>
      <c r="AU2176" s="22"/>
      <c r="AV2176" s="22"/>
      <c r="AW2176" s="22"/>
      <c r="AX2176" s="22"/>
      <c r="AY2176" s="22"/>
      <c r="AZ2176" s="22"/>
      <c r="BA2176" s="22"/>
      <c r="BB2176" s="22"/>
      <c r="BC2176" s="22"/>
    </row>
    <row r="2177" spans="1:55" s="23" customFormat="1" ht="25.5">
      <c r="A2177" s="7">
        <v>2081</v>
      </c>
      <c r="B2177" s="7">
        <v>34</v>
      </c>
      <c r="C2177" s="35">
        <v>44050</v>
      </c>
      <c r="D2177" s="36" t="s">
        <v>229</v>
      </c>
      <c r="E2177" s="37">
        <v>90345.56</v>
      </c>
      <c r="F2177" s="19" t="s">
        <v>47</v>
      </c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22"/>
      <c r="AH2177" s="22"/>
      <c r="AI2177" s="22"/>
      <c r="AJ2177" s="22"/>
      <c r="AK2177" s="22"/>
      <c r="AL2177" s="22"/>
      <c r="AM2177" s="22"/>
      <c r="AN2177" s="22"/>
      <c r="AO2177" s="22"/>
      <c r="AP2177" s="22"/>
      <c r="AQ2177" s="22"/>
      <c r="AR2177" s="22"/>
      <c r="AS2177" s="22"/>
      <c r="AT2177" s="22"/>
      <c r="AU2177" s="22"/>
      <c r="AV2177" s="22"/>
      <c r="AW2177" s="22"/>
      <c r="AX2177" s="22"/>
      <c r="AY2177" s="22"/>
      <c r="AZ2177" s="22"/>
      <c r="BA2177" s="22"/>
      <c r="BB2177" s="22"/>
      <c r="BC2177" s="22"/>
    </row>
    <row r="2178" spans="1:55" s="23" customFormat="1" ht="25.5">
      <c r="A2178" s="7">
        <v>2082</v>
      </c>
      <c r="B2178" s="7">
        <v>35</v>
      </c>
      <c r="C2178" s="35">
        <v>44050</v>
      </c>
      <c r="D2178" s="36" t="s">
        <v>308</v>
      </c>
      <c r="E2178" s="37">
        <v>65301.53</v>
      </c>
      <c r="F2178" s="19" t="s">
        <v>47</v>
      </c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22"/>
      <c r="AH2178" s="22"/>
      <c r="AI2178" s="22"/>
      <c r="AJ2178" s="22"/>
      <c r="AK2178" s="22"/>
      <c r="AL2178" s="22"/>
      <c r="AM2178" s="22"/>
      <c r="AN2178" s="22"/>
      <c r="AO2178" s="22"/>
      <c r="AP2178" s="22"/>
      <c r="AQ2178" s="22"/>
      <c r="AR2178" s="22"/>
      <c r="AS2178" s="22"/>
      <c r="AT2178" s="22"/>
      <c r="AU2178" s="22"/>
      <c r="AV2178" s="22"/>
      <c r="AW2178" s="22"/>
      <c r="AX2178" s="22"/>
      <c r="AY2178" s="22"/>
      <c r="AZ2178" s="22"/>
      <c r="BA2178" s="22"/>
      <c r="BB2178" s="22"/>
      <c r="BC2178" s="22"/>
    </row>
    <row r="2179" spans="1:55" s="23" customFormat="1" ht="25.5">
      <c r="A2179" s="7">
        <v>2083</v>
      </c>
      <c r="B2179" s="7">
        <v>36</v>
      </c>
      <c r="C2179" s="35">
        <v>44050</v>
      </c>
      <c r="D2179" s="36" t="s">
        <v>14</v>
      </c>
      <c r="E2179" s="37">
        <v>55390.45</v>
      </c>
      <c r="F2179" s="19" t="s">
        <v>47</v>
      </c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22"/>
      <c r="AH2179" s="22"/>
      <c r="AI2179" s="22"/>
      <c r="AJ2179" s="22"/>
      <c r="AK2179" s="22"/>
      <c r="AL2179" s="22"/>
      <c r="AM2179" s="22"/>
      <c r="AN2179" s="22"/>
      <c r="AO2179" s="22"/>
      <c r="AP2179" s="22"/>
      <c r="AQ2179" s="22"/>
      <c r="AR2179" s="22"/>
      <c r="AS2179" s="22"/>
      <c r="AT2179" s="22"/>
      <c r="AU2179" s="22"/>
      <c r="AV2179" s="22"/>
      <c r="AW2179" s="22"/>
      <c r="AX2179" s="22"/>
      <c r="AY2179" s="22"/>
      <c r="AZ2179" s="22"/>
      <c r="BA2179" s="22"/>
      <c r="BB2179" s="22"/>
      <c r="BC2179" s="22"/>
    </row>
    <row r="2180" spans="1:55" s="23" customFormat="1" ht="25.5">
      <c r="A2180" s="7">
        <v>2084</v>
      </c>
      <c r="B2180" s="7">
        <v>37</v>
      </c>
      <c r="C2180" s="35">
        <v>44050</v>
      </c>
      <c r="D2180" s="36" t="s">
        <v>148</v>
      </c>
      <c r="E2180" s="37">
        <v>5.03</v>
      </c>
      <c r="F2180" s="19" t="s">
        <v>47</v>
      </c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22"/>
      <c r="AH2180" s="22"/>
      <c r="AI2180" s="22"/>
      <c r="AJ2180" s="22"/>
      <c r="AK2180" s="22"/>
      <c r="AL2180" s="22"/>
      <c r="AM2180" s="22"/>
      <c r="AN2180" s="22"/>
      <c r="AO2180" s="22"/>
      <c r="AP2180" s="22"/>
      <c r="AQ2180" s="22"/>
      <c r="AR2180" s="22"/>
      <c r="AS2180" s="22"/>
      <c r="AT2180" s="22"/>
      <c r="AU2180" s="22"/>
      <c r="AV2180" s="22"/>
      <c r="AW2180" s="22"/>
      <c r="AX2180" s="22"/>
      <c r="AY2180" s="22"/>
      <c r="AZ2180" s="22"/>
      <c r="BA2180" s="22"/>
      <c r="BB2180" s="22"/>
      <c r="BC2180" s="22"/>
    </row>
    <row r="2181" spans="1:55" s="23" customFormat="1" ht="25.5">
      <c r="A2181" s="7">
        <v>2085</v>
      </c>
      <c r="B2181" s="7">
        <v>38</v>
      </c>
      <c r="C2181" s="35">
        <v>44050</v>
      </c>
      <c r="D2181" s="36" t="s">
        <v>60</v>
      </c>
      <c r="E2181" s="37">
        <v>128626.35</v>
      </c>
      <c r="F2181" s="19" t="s">
        <v>47</v>
      </c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22"/>
      <c r="AH2181" s="22"/>
      <c r="AI2181" s="22"/>
      <c r="AJ2181" s="22"/>
      <c r="AK2181" s="22"/>
      <c r="AL2181" s="22"/>
      <c r="AM2181" s="22"/>
      <c r="AN2181" s="22"/>
      <c r="AO2181" s="22"/>
      <c r="AP2181" s="22"/>
      <c r="AQ2181" s="22"/>
      <c r="AR2181" s="22"/>
      <c r="AS2181" s="22"/>
      <c r="AT2181" s="22"/>
      <c r="AU2181" s="22"/>
      <c r="AV2181" s="22"/>
      <c r="AW2181" s="22"/>
      <c r="AX2181" s="22"/>
      <c r="AY2181" s="22"/>
      <c r="AZ2181" s="22"/>
      <c r="BA2181" s="22"/>
      <c r="BB2181" s="22"/>
      <c r="BC2181" s="22"/>
    </row>
    <row r="2182" spans="1:55" s="23" customFormat="1" ht="25.5">
      <c r="A2182" s="7">
        <v>2086</v>
      </c>
      <c r="B2182" s="7">
        <v>39</v>
      </c>
      <c r="C2182" s="35">
        <v>44050</v>
      </c>
      <c r="D2182" s="36" t="s">
        <v>151</v>
      </c>
      <c r="E2182" s="37">
        <v>52353.8</v>
      </c>
      <c r="F2182" s="19" t="s">
        <v>47</v>
      </c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22"/>
      <c r="AH2182" s="22"/>
      <c r="AI2182" s="22"/>
      <c r="AJ2182" s="22"/>
      <c r="AK2182" s="22"/>
      <c r="AL2182" s="22"/>
      <c r="AM2182" s="22"/>
      <c r="AN2182" s="22"/>
      <c r="AO2182" s="22"/>
      <c r="AP2182" s="22"/>
      <c r="AQ2182" s="22"/>
      <c r="AR2182" s="22"/>
      <c r="AS2182" s="22"/>
      <c r="AT2182" s="22"/>
      <c r="AU2182" s="22"/>
      <c r="AV2182" s="22"/>
      <c r="AW2182" s="22"/>
      <c r="AX2182" s="22"/>
      <c r="AY2182" s="22"/>
      <c r="AZ2182" s="22"/>
      <c r="BA2182" s="22"/>
      <c r="BB2182" s="22"/>
      <c r="BC2182" s="22"/>
    </row>
    <row r="2183" spans="1:55" s="23" customFormat="1" ht="25.5">
      <c r="A2183" s="7">
        <v>2087</v>
      </c>
      <c r="B2183" s="7">
        <v>40</v>
      </c>
      <c r="C2183" s="35">
        <v>44050</v>
      </c>
      <c r="D2183" s="36" t="s">
        <v>113</v>
      </c>
      <c r="E2183" s="37">
        <v>319491.62</v>
      </c>
      <c r="F2183" s="19" t="s">
        <v>47</v>
      </c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22"/>
      <c r="AH2183" s="22"/>
      <c r="AI2183" s="22"/>
      <c r="AJ2183" s="22"/>
      <c r="AK2183" s="22"/>
      <c r="AL2183" s="22"/>
      <c r="AM2183" s="22"/>
      <c r="AN2183" s="22"/>
      <c r="AO2183" s="22"/>
      <c r="AP2183" s="22"/>
      <c r="AQ2183" s="22"/>
      <c r="AR2183" s="22"/>
      <c r="AS2183" s="22"/>
      <c r="AT2183" s="22"/>
      <c r="AU2183" s="22"/>
      <c r="AV2183" s="22"/>
      <c r="AW2183" s="22"/>
      <c r="AX2183" s="22"/>
      <c r="AY2183" s="22"/>
      <c r="AZ2183" s="22"/>
      <c r="BA2183" s="22"/>
      <c r="BB2183" s="22"/>
      <c r="BC2183" s="22"/>
    </row>
    <row r="2184" spans="1:55" s="23" customFormat="1" ht="28.5">
      <c r="A2184" s="7">
        <v>2088</v>
      </c>
      <c r="B2184" s="7">
        <v>41</v>
      </c>
      <c r="C2184" s="35">
        <v>44050</v>
      </c>
      <c r="D2184" s="36" t="s">
        <v>164</v>
      </c>
      <c r="E2184" s="37">
        <v>79693.96</v>
      </c>
      <c r="F2184" s="19" t="s">
        <v>47</v>
      </c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22"/>
      <c r="AH2184" s="22"/>
      <c r="AI2184" s="22"/>
      <c r="AJ2184" s="22"/>
      <c r="AK2184" s="22"/>
      <c r="AL2184" s="22"/>
      <c r="AM2184" s="22"/>
      <c r="AN2184" s="22"/>
      <c r="AO2184" s="22"/>
      <c r="AP2184" s="22"/>
      <c r="AQ2184" s="22"/>
      <c r="AR2184" s="22"/>
      <c r="AS2184" s="22"/>
      <c r="AT2184" s="22"/>
      <c r="AU2184" s="22"/>
      <c r="AV2184" s="22"/>
      <c r="AW2184" s="22"/>
      <c r="AX2184" s="22"/>
      <c r="AY2184" s="22"/>
      <c r="AZ2184" s="22"/>
      <c r="BA2184" s="22"/>
      <c r="BB2184" s="22"/>
      <c r="BC2184" s="22"/>
    </row>
    <row r="2185" spans="1:55" s="23" customFormat="1" ht="25.5">
      <c r="A2185" s="7">
        <v>2089</v>
      </c>
      <c r="B2185" s="7">
        <v>42</v>
      </c>
      <c r="C2185" s="35">
        <v>44050</v>
      </c>
      <c r="D2185" s="36" t="s">
        <v>44</v>
      </c>
      <c r="E2185" s="37">
        <v>170996.17</v>
      </c>
      <c r="F2185" s="19" t="s">
        <v>47</v>
      </c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22"/>
      <c r="AH2185" s="22"/>
      <c r="AI2185" s="22"/>
      <c r="AJ2185" s="22"/>
      <c r="AK2185" s="22"/>
      <c r="AL2185" s="22"/>
      <c r="AM2185" s="22"/>
      <c r="AN2185" s="22"/>
      <c r="AO2185" s="22"/>
      <c r="AP2185" s="22"/>
      <c r="AQ2185" s="22"/>
      <c r="AR2185" s="22"/>
      <c r="AS2185" s="22"/>
      <c r="AT2185" s="22"/>
      <c r="AU2185" s="22"/>
      <c r="AV2185" s="22"/>
      <c r="AW2185" s="22"/>
      <c r="AX2185" s="22"/>
      <c r="AY2185" s="22"/>
      <c r="AZ2185" s="22"/>
      <c r="BA2185" s="22"/>
      <c r="BB2185" s="22"/>
      <c r="BC2185" s="22"/>
    </row>
    <row r="2186" spans="1:55" s="23" customFormat="1" ht="15.75">
      <c r="A2186" s="7">
        <v>2090</v>
      </c>
      <c r="B2186" s="7">
        <v>43</v>
      </c>
      <c r="C2186" s="35">
        <v>44050</v>
      </c>
      <c r="D2186" s="36" t="s">
        <v>128</v>
      </c>
      <c r="E2186" s="37">
        <v>325297.04</v>
      </c>
      <c r="F2186" s="19" t="s">
        <v>49</v>
      </c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22"/>
      <c r="AH2186" s="22"/>
      <c r="AI2186" s="22"/>
      <c r="AJ2186" s="22"/>
      <c r="AK2186" s="22"/>
      <c r="AL2186" s="22"/>
      <c r="AM2186" s="22"/>
      <c r="AN2186" s="22"/>
      <c r="AO2186" s="22"/>
      <c r="AP2186" s="22"/>
      <c r="AQ2186" s="22"/>
      <c r="AR2186" s="22"/>
      <c r="AS2186" s="22"/>
      <c r="AT2186" s="22"/>
      <c r="AU2186" s="22"/>
      <c r="AV2186" s="22"/>
      <c r="AW2186" s="22"/>
      <c r="AX2186" s="22"/>
      <c r="AY2186" s="22"/>
      <c r="AZ2186" s="22"/>
      <c r="BA2186" s="22"/>
      <c r="BB2186" s="22"/>
      <c r="BC2186" s="22"/>
    </row>
    <row r="2187" spans="1:55" s="23" customFormat="1" ht="15.75">
      <c r="A2187" s="7">
        <v>2091</v>
      </c>
      <c r="B2187" s="7">
        <v>44</v>
      </c>
      <c r="C2187" s="35">
        <v>44050</v>
      </c>
      <c r="D2187" s="36" t="s">
        <v>387</v>
      </c>
      <c r="E2187" s="37">
        <v>106496.45</v>
      </c>
      <c r="F2187" s="19" t="s">
        <v>49</v>
      </c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22"/>
      <c r="AH2187" s="22"/>
      <c r="AI2187" s="22"/>
      <c r="AJ2187" s="22"/>
      <c r="AK2187" s="22"/>
      <c r="AL2187" s="22"/>
      <c r="AM2187" s="22"/>
      <c r="AN2187" s="22"/>
      <c r="AO2187" s="22"/>
      <c r="AP2187" s="22"/>
      <c r="AQ2187" s="22"/>
      <c r="AR2187" s="22"/>
      <c r="AS2187" s="22"/>
      <c r="AT2187" s="22"/>
      <c r="AU2187" s="22"/>
      <c r="AV2187" s="22"/>
      <c r="AW2187" s="22"/>
      <c r="AX2187" s="22"/>
      <c r="AY2187" s="22"/>
      <c r="AZ2187" s="22"/>
      <c r="BA2187" s="22"/>
      <c r="BB2187" s="22"/>
      <c r="BC2187" s="22"/>
    </row>
    <row r="2188" spans="1:55" s="23" customFormat="1" ht="15.75">
      <c r="A2188" s="7">
        <v>2092</v>
      </c>
      <c r="B2188" s="7">
        <v>45</v>
      </c>
      <c r="C2188" s="35">
        <v>44050</v>
      </c>
      <c r="D2188" s="36" t="s">
        <v>255</v>
      </c>
      <c r="E2188" s="37">
        <v>114259.78</v>
      </c>
      <c r="F2188" s="19" t="s">
        <v>49</v>
      </c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22"/>
      <c r="AH2188" s="22"/>
      <c r="AI2188" s="22"/>
      <c r="AJ2188" s="22"/>
      <c r="AK2188" s="22"/>
      <c r="AL2188" s="22"/>
      <c r="AM2188" s="22"/>
      <c r="AN2188" s="22"/>
      <c r="AO2188" s="22"/>
      <c r="AP2188" s="22"/>
      <c r="AQ2188" s="22"/>
      <c r="AR2188" s="22"/>
      <c r="AS2188" s="22"/>
      <c r="AT2188" s="22"/>
      <c r="AU2188" s="22"/>
      <c r="AV2188" s="22"/>
      <c r="AW2188" s="22"/>
      <c r="AX2188" s="22"/>
      <c r="AY2188" s="22"/>
      <c r="AZ2188" s="22"/>
      <c r="BA2188" s="22"/>
      <c r="BB2188" s="22"/>
      <c r="BC2188" s="22"/>
    </row>
    <row r="2189" spans="1:55" s="23" customFormat="1" ht="28.5">
      <c r="A2189" s="7">
        <v>2093</v>
      </c>
      <c r="B2189" s="7">
        <v>46</v>
      </c>
      <c r="C2189" s="35">
        <v>44050</v>
      </c>
      <c r="D2189" s="36" t="s">
        <v>164</v>
      </c>
      <c r="E2189" s="37">
        <v>19923.46</v>
      </c>
      <c r="F2189" s="19" t="s">
        <v>50</v>
      </c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22"/>
      <c r="AH2189" s="22"/>
      <c r="AI2189" s="22"/>
      <c r="AJ2189" s="22"/>
      <c r="AK2189" s="22"/>
      <c r="AL2189" s="22"/>
      <c r="AM2189" s="22"/>
      <c r="AN2189" s="22"/>
      <c r="AO2189" s="22"/>
      <c r="AP2189" s="22"/>
      <c r="AQ2189" s="22"/>
      <c r="AR2189" s="22"/>
      <c r="AS2189" s="22"/>
      <c r="AT2189" s="22"/>
      <c r="AU2189" s="22"/>
      <c r="AV2189" s="22"/>
      <c r="AW2189" s="22"/>
      <c r="AX2189" s="22"/>
      <c r="AY2189" s="22"/>
      <c r="AZ2189" s="22"/>
      <c r="BA2189" s="22"/>
      <c r="BB2189" s="22"/>
      <c r="BC2189" s="22"/>
    </row>
    <row r="2190" spans="1:55" s="23" customFormat="1" ht="25.5">
      <c r="A2190" s="7">
        <v>2094</v>
      </c>
      <c r="B2190" s="7">
        <v>47</v>
      </c>
      <c r="C2190" s="35">
        <v>44050</v>
      </c>
      <c r="D2190" s="36" t="s">
        <v>165</v>
      </c>
      <c r="E2190" s="37">
        <v>85422.3</v>
      </c>
      <c r="F2190" s="19" t="s">
        <v>50</v>
      </c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22"/>
      <c r="AH2190" s="22"/>
      <c r="AI2190" s="22"/>
      <c r="AJ2190" s="22"/>
      <c r="AK2190" s="22"/>
      <c r="AL2190" s="22"/>
      <c r="AM2190" s="22"/>
      <c r="AN2190" s="22"/>
      <c r="AO2190" s="22"/>
      <c r="AP2190" s="22"/>
      <c r="AQ2190" s="22"/>
      <c r="AR2190" s="22"/>
      <c r="AS2190" s="22"/>
      <c r="AT2190" s="22"/>
      <c r="AU2190" s="22"/>
      <c r="AV2190" s="22"/>
      <c r="AW2190" s="22"/>
      <c r="AX2190" s="22"/>
      <c r="AY2190" s="22"/>
      <c r="AZ2190" s="22"/>
      <c r="BA2190" s="22"/>
      <c r="BB2190" s="22"/>
      <c r="BC2190" s="22"/>
    </row>
    <row r="2191" spans="1:55" s="23" customFormat="1" ht="25.5">
      <c r="A2191" s="7">
        <v>2095</v>
      </c>
      <c r="B2191" s="7">
        <v>48</v>
      </c>
      <c r="C2191" s="35">
        <v>44050</v>
      </c>
      <c r="D2191" s="36" t="s">
        <v>44</v>
      </c>
      <c r="E2191" s="37">
        <v>33243.67</v>
      </c>
      <c r="F2191" s="19" t="s">
        <v>50</v>
      </c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22"/>
      <c r="AH2191" s="22"/>
      <c r="AI2191" s="22"/>
      <c r="AJ2191" s="22"/>
      <c r="AK2191" s="22"/>
      <c r="AL2191" s="22"/>
      <c r="AM2191" s="22"/>
      <c r="AN2191" s="22"/>
      <c r="AO2191" s="22"/>
      <c r="AP2191" s="22"/>
      <c r="AQ2191" s="22"/>
      <c r="AR2191" s="22"/>
      <c r="AS2191" s="22"/>
      <c r="AT2191" s="22"/>
      <c r="AU2191" s="22"/>
      <c r="AV2191" s="22"/>
      <c r="AW2191" s="22"/>
      <c r="AX2191" s="22"/>
      <c r="AY2191" s="22"/>
      <c r="AZ2191" s="22"/>
      <c r="BA2191" s="22"/>
      <c r="BB2191" s="22"/>
      <c r="BC2191" s="22"/>
    </row>
    <row r="2192" spans="1:55" s="23" customFormat="1" ht="25.5">
      <c r="A2192" s="7">
        <v>2096</v>
      </c>
      <c r="B2192" s="7">
        <v>49</v>
      </c>
      <c r="C2192" s="35">
        <v>44050</v>
      </c>
      <c r="D2192" s="36" t="s">
        <v>328</v>
      </c>
      <c r="E2192" s="37">
        <v>184091</v>
      </c>
      <c r="F2192" s="19" t="s">
        <v>50</v>
      </c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22"/>
      <c r="AH2192" s="22"/>
      <c r="AI2192" s="22"/>
      <c r="AJ2192" s="22"/>
      <c r="AK2192" s="22"/>
      <c r="AL2192" s="22"/>
      <c r="AM2192" s="22"/>
      <c r="AN2192" s="22"/>
      <c r="AO2192" s="22"/>
      <c r="AP2192" s="22"/>
      <c r="AQ2192" s="22"/>
      <c r="AR2192" s="22"/>
      <c r="AS2192" s="22"/>
      <c r="AT2192" s="22"/>
      <c r="AU2192" s="22"/>
      <c r="AV2192" s="22"/>
      <c r="AW2192" s="22"/>
      <c r="AX2192" s="22"/>
      <c r="AY2192" s="22"/>
      <c r="AZ2192" s="22"/>
      <c r="BA2192" s="22"/>
      <c r="BB2192" s="22"/>
      <c r="BC2192" s="22"/>
    </row>
    <row r="2193" spans="1:55" s="23" customFormat="1" ht="28.5">
      <c r="A2193" s="7">
        <v>2097</v>
      </c>
      <c r="B2193" s="7">
        <v>50</v>
      </c>
      <c r="C2193" s="35">
        <v>44050</v>
      </c>
      <c r="D2193" s="36" t="s">
        <v>251</v>
      </c>
      <c r="E2193" s="37">
        <v>54258.65</v>
      </c>
      <c r="F2193" s="19" t="s">
        <v>50</v>
      </c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22"/>
      <c r="AH2193" s="22"/>
      <c r="AI2193" s="22"/>
      <c r="AJ2193" s="22"/>
      <c r="AK2193" s="22"/>
      <c r="AL2193" s="22"/>
      <c r="AM2193" s="22"/>
      <c r="AN2193" s="22"/>
      <c r="AO2193" s="22"/>
      <c r="AP2193" s="22"/>
      <c r="AQ2193" s="22"/>
      <c r="AR2193" s="22"/>
      <c r="AS2193" s="22"/>
      <c r="AT2193" s="22"/>
      <c r="AU2193" s="22"/>
      <c r="AV2193" s="22"/>
      <c r="AW2193" s="22"/>
      <c r="AX2193" s="22"/>
      <c r="AY2193" s="22"/>
      <c r="AZ2193" s="22"/>
      <c r="BA2193" s="22"/>
      <c r="BB2193" s="22"/>
      <c r="BC2193" s="22"/>
    </row>
    <row r="2194" spans="1:55" s="23" customFormat="1" ht="25.5">
      <c r="A2194" s="7">
        <v>2098</v>
      </c>
      <c r="B2194" s="7">
        <v>51</v>
      </c>
      <c r="C2194" s="35">
        <v>44050</v>
      </c>
      <c r="D2194" s="36" t="s">
        <v>240</v>
      </c>
      <c r="E2194" s="37">
        <v>2266.62</v>
      </c>
      <c r="F2194" s="19" t="s">
        <v>50</v>
      </c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22"/>
      <c r="AH2194" s="22"/>
      <c r="AI2194" s="22"/>
      <c r="AJ2194" s="22"/>
      <c r="AK2194" s="22"/>
      <c r="AL2194" s="22"/>
      <c r="AM2194" s="22"/>
      <c r="AN2194" s="22"/>
      <c r="AO2194" s="22"/>
      <c r="AP2194" s="22"/>
      <c r="AQ2194" s="22"/>
      <c r="AR2194" s="22"/>
      <c r="AS2194" s="22"/>
      <c r="AT2194" s="22"/>
      <c r="AU2194" s="22"/>
      <c r="AV2194" s="22"/>
      <c r="AW2194" s="22"/>
      <c r="AX2194" s="22"/>
      <c r="AY2194" s="22"/>
      <c r="AZ2194" s="22"/>
      <c r="BA2194" s="22"/>
      <c r="BB2194" s="22"/>
      <c r="BC2194" s="22"/>
    </row>
    <row r="2195" spans="1:55" s="23" customFormat="1" ht="25.5">
      <c r="A2195" s="7">
        <v>2099</v>
      </c>
      <c r="B2195" s="7">
        <v>52</v>
      </c>
      <c r="C2195" s="35">
        <v>44050</v>
      </c>
      <c r="D2195" s="36" t="s">
        <v>241</v>
      </c>
      <c r="E2195" s="37">
        <v>5152.22</v>
      </c>
      <c r="F2195" s="19" t="s">
        <v>50</v>
      </c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22"/>
      <c r="AH2195" s="22"/>
      <c r="AI2195" s="22"/>
      <c r="AJ2195" s="22"/>
      <c r="AK2195" s="22"/>
      <c r="AL2195" s="22"/>
      <c r="AM2195" s="22"/>
      <c r="AN2195" s="22"/>
      <c r="AO2195" s="22"/>
      <c r="AP2195" s="22"/>
      <c r="AQ2195" s="22"/>
      <c r="AR2195" s="22"/>
      <c r="AS2195" s="22"/>
      <c r="AT2195" s="22"/>
      <c r="AU2195" s="22"/>
      <c r="AV2195" s="22"/>
      <c r="AW2195" s="22"/>
      <c r="AX2195" s="22"/>
      <c r="AY2195" s="22"/>
      <c r="AZ2195" s="22"/>
      <c r="BA2195" s="22"/>
      <c r="BB2195" s="22"/>
      <c r="BC2195" s="22"/>
    </row>
    <row r="2196" spans="1:55" s="23" customFormat="1" ht="25.5">
      <c r="A2196" s="7">
        <v>2100</v>
      </c>
      <c r="B2196" s="7">
        <v>53</v>
      </c>
      <c r="C2196" s="35">
        <v>44050</v>
      </c>
      <c r="D2196" s="36" t="s">
        <v>75</v>
      </c>
      <c r="E2196" s="37">
        <v>16871.59</v>
      </c>
      <c r="F2196" s="19" t="s">
        <v>50</v>
      </c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22"/>
      <c r="AH2196" s="22"/>
      <c r="AI2196" s="22"/>
      <c r="AJ2196" s="22"/>
      <c r="AK2196" s="22"/>
      <c r="AL2196" s="22"/>
      <c r="AM2196" s="22"/>
      <c r="AN2196" s="22"/>
      <c r="AO2196" s="22"/>
      <c r="AP2196" s="22"/>
      <c r="AQ2196" s="22"/>
      <c r="AR2196" s="22"/>
      <c r="AS2196" s="22"/>
      <c r="AT2196" s="22"/>
      <c r="AU2196" s="22"/>
      <c r="AV2196" s="22"/>
      <c r="AW2196" s="22"/>
      <c r="AX2196" s="22"/>
      <c r="AY2196" s="22"/>
      <c r="AZ2196" s="22"/>
      <c r="BA2196" s="22"/>
      <c r="BB2196" s="22"/>
      <c r="BC2196" s="22"/>
    </row>
    <row r="2197" spans="1:55" s="23" customFormat="1" ht="25.5">
      <c r="A2197" s="7">
        <v>2101</v>
      </c>
      <c r="B2197" s="7">
        <v>54</v>
      </c>
      <c r="C2197" s="35">
        <v>44050</v>
      </c>
      <c r="D2197" s="36" t="s">
        <v>229</v>
      </c>
      <c r="E2197" s="37">
        <v>17564.24</v>
      </c>
      <c r="F2197" s="19" t="s">
        <v>50</v>
      </c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22"/>
      <c r="AH2197" s="22"/>
      <c r="AI2197" s="22"/>
      <c r="AJ2197" s="22"/>
      <c r="AK2197" s="22"/>
      <c r="AL2197" s="22"/>
      <c r="AM2197" s="22"/>
      <c r="AN2197" s="22"/>
      <c r="AO2197" s="22"/>
      <c r="AP2197" s="22"/>
      <c r="AQ2197" s="22"/>
      <c r="AR2197" s="22"/>
      <c r="AS2197" s="22"/>
      <c r="AT2197" s="22"/>
      <c r="AU2197" s="22"/>
      <c r="AV2197" s="22"/>
      <c r="AW2197" s="22"/>
      <c r="AX2197" s="22"/>
      <c r="AY2197" s="22"/>
      <c r="AZ2197" s="22"/>
      <c r="BA2197" s="22"/>
      <c r="BB2197" s="22"/>
      <c r="BC2197" s="22"/>
    </row>
    <row r="2198" spans="1:55" s="23" customFormat="1" ht="25.5">
      <c r="A2198" s="7">
        <v>2102</v>
      </c>
      <c r="B2198" s="7">
        <v>55</v>
      </c>
      <c r="C2198" s="35">
        <v>44050</v>
      </c>
      <c r="D2198" s="36" t="s">
        <v>308</v>
      </c>
      <c r="E2198" s="37">
        <v>12695.39</v>
      </c>
      <c r="F2198" s="19" t="s">
        <v>50</v>
      </c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22"/>
      <c r="AH2198" s="22"/>
      <c r="AI2198" s="22"/>
      <c r="AJ2198" s="22"/>
      <c r="AK2198" s="22"/>
      <c r="AL2198" s="22"/>
      <c r="AM2198" s="22"/>
      <c r="AN2198" s="22"/>
      <c r="AO2198" s="22"/>
      <c r="AP2198" s="22"/>
      <c r="AQ2198" s="22"/>
      <c r="AR2198" s="22"/>
      <c r="AS2198" s="22"/>
      <c r="AT2198" s="22"/>
      <c r="AU2198" s="22"/>
      <c r="AV2198" s="22"/>
      <c r="AW2198" s="22"/>
      <c r="AX2198" s="22"/>
      <c r="AY2198" s="22"/>
      <c r="AZ2198" s="22"/>
      <c r="BA2198" s="22"/>
      <c r="BB2198" s="22"/>
      <c r="BC2198" s="22"/>
    </row>
    <row r="2199" spans="1:55" s="23" customFormat="1" ht="25.5">
      <c r="A2199" s="7">
        <v>2103</v>
      </c>
      <c r="B2199" s="7">
        <v>56</v>
      </c>
      <c r="C2199" s="35">
        <v>44050</v>
      </c>
      <c r="D2199" s="36" t="s">
        <v>14</v>
      </c>
      <c r="E2199" s="37">
        <v>10768.55</v>
      </c>
      <c r="F2199" s="19" t="s">
        <v>50</v>
      </c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22"/>
      <c r="AH2199" s="22"/>
      <c r="AI2199" s="22"/>
      <c r="AJ2199" s="22"/>
      <c r="AK2199" s="22"/>
      <c r="AL2199" s="22"/>
      <c r="AM2199" s="22"/>
      <c r="AN2199" s="22"/>
      <c r="AO2199" s="22"/>
      <c r="AP2199" s="22"/>
      <c r="AQ2199" s="22"/>
      <c r="AR2199" s="22"/>
      <c r="AS2199" s="22"/>
      <c r="AT2199" s="22"/>
      <c r="AU2199" s="22"/>
      <c r="AV2199" s="22"/>
      <c r="AW2199" s="22"/>
      <c r="AX2199" s="22"/>
      <c r="AY2199" s="22"/>
      <c r="AZ2199" s="22"/>
      <c r="BA2199" s="22"/>
      <c r="BB2199" s="22"/>
      <c r="BC2199" s="22"/>
    </row>
    <row r="2200" spans="1:55" s="23" customFormat="1" ht="25.5">
      <c r="A2200" s="7">
        <v>2104</v>
      </c>
      <c r="B2200" s="7">
        <v>57</v>
      </c>
      <c r="C2200" s="35">
        <v>44050</v>
      </c>
      <c r="D2200" s="36" t="s">
        <v>148</v>
      </c>
      <c r="E2200" s="37">
        <v>0.98</v>
      </c>
      <c r="F2200" s="19" t="s">
        <v>50</v>
      </c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22"/>
      <c r="AH2200" s="22"/>
      <c r="AI2200" s="22"/>
      <c r="AJ2200" s="22"/>
      <c r="AK2200" s="22"/>
      <c r="AL2200" s="22"/>
      <c r="AM2200" s="22"/>
      <c r="AN2200" s="22"/>
      <c r="AO2200" s="22"/>
      <c r="AP2200" s="22"/>
      <c r="AQ2200" s="22"/>
      <c r="AR2200" s="22"/>
      <c r="AS2200" s="22"/>
      <c r="AT2200" s="22"/>
      <c r="AU2200" s="22"/>
      <c r="AV2200" s="22"/>
      <c r="AW2200" s="22"/>
      <c r="AX2200" s="22"/>
      <c r="AY2200" s="22"/>
      <c r="AZ2200" s="22"/>
      <c r="BA2200" s="22"/>
      <c r="BB2200" s="22"/>
      <c r="BC2200" s="22"/>
    </row>
    <row r="2201" spans="1:55" s="23" customFormat="1" ht="25.5">
      <c r="A2201" s="7">
        <v>2105</v>
      </c>
      <c r="B2201" s="7">
        <v>58</v>
      </c>
      <c r="C2201" s="35">
        <v>44050</v>
      </c>
      <c r="D2201" s="36" t="s">
        <v>60</v>
      </c>
      <c r="E2201" s="37">
        <v>25006.47</v>
      </c>
      <c r="F2201" s="19" t="s">
        <v>50</v>
      </c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22"/>
      <c r="AH2201" s="22"/>
      <c r="AI2201" s="22"/>
      <c r="AJ2201" s="22"/>
      <c r="AK2201" s="22"/>
      <c r="AL2201" s="22"/>
      <c r="AM2201" s="22"/>
      <c r="AN2201" s="22"/>
      <c r="AO2201" s="22"/>
      <c r="AP2201" s="22"/>
      <c r="AQ2201" s="22"/>
      <c r="AR2201" s="22"/>
      <c r="AS2201" s="22"/>
      <c r="AT2201" s="22"/>
      <c r="AU2201" s="22"/>
      <c r="AV2201" s="22"/>
      <c r="AW2201" s="22"/>
      <c r="AX2201" s="22"/>
      <c r="AY2201" s="22"/>
      <c r="AZ2201" s="22"/>
      <c r="BA2201" s="22"/>
      <c r="BB2201" s="22"/>
      <c r="BC2201" s="22"/>
    </row>
    <row r="2202" spans="1:55" s="23" customFormat="1" ht="25.5">
      <c r="A2202" s="7">
        <v>2106</v>
      </c>
      <c r="B2202" s="7">
        <v>59</v>
      </c>
      <c r="C2202" s="35">
        <v>44050</v>
      </c>
      <c r="D2202" s="36" t="s">
        <v>151</v>
      </c>
      <c r="E2202" s="37">
        <v>10178.2</v>
      </c>
      <c r="F2202" s="19" t="s">
        <v>50</v>
      </c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22"/>
      <c r="AH2202" s="22"/>
      <c r="AI2202" s="22"/>
      <c r="AJ2202" s="22"/>
      <c r="AK2202" s="22"/>
      <c r="AL2202" s="22"/>
      <c r="AM2202" s="22"/>
      <c r="AN2202" s="22"/>
      <c r="AO2202" s="22"/>
      <c r="AP2202" s="22"/>
      <c r="AQ2202" s="22"/>
      <c r="AR2202" s="22"/>
      <c r="AS2202" s="22"/>
      <c r="AT2202" s="22"/>
      <c r="AU2202" s="22"/>
      <c r="AV2202" s="22"/>
      <c r="AW2202" s="22"/>
      <c r="AX2202" s="22"/>
      <c r="AY2202" s="22"/>
      <c r="AZ2202" s="22"/>
      <c r="BA2202" s="22"/>
      <c r="BB2202" s="22"/>
      <c r="BC2202" s="22"/>
    </row>
    <row r="2203" spans="1:55" s="23" customFormat="1" ht="25.5">
      <c r="A2203" s="7">
        <v>2107</v>
      </c>
      <c r="B2203" s="7">
        <v>60</v>
      </c>
      <c r="C2203" s="35">
        <v>44050</v>
      </c>
      <c r="D2203" s="36" t="s">
        <v>113</v>
      </c>
      <c r="E2203" s="37">
        <v>58894.52</v>
      </c>
      <c r="F2203" s="19" t="s">
        <v>50</v>
      </c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22"/>
      <c r="AH2203" s="22"/>
      <c r="AI2203" s="22"/>
      <c r="AJ2203" s="22"/>
      <c r="AK2203" s="22"/>
      <c r="AL2203" s="22"/>
      <c r="AM2203" s="22"/>
      <c r="AN2203" s="22"/>
      <c r="AO2203" s="22"/>
      <c r="AP2203" s="22"/>
      <c r="AQ2203" s="22"/>
      <c r="AR2203" s="22"/>
      <c r="AS2203" s="22"/>
      <c r="AT2203" s="22"/>
      <c r="AU2203" s="22"/>
      <c r="AV2203" s="22"/>
      <c r="AW2203" s="22"/>
      <c r="AX2203" s="22"/>
      <c r="AY2203" s="22"/>
      <c r="AZ2203" s="22"/>
      <c r="BA2203" s="22"/>
      <c r="BB2203" s="22"/>
      <c r="BC2203" s="22"/>
    </row>
    <row r="2204" spans="1:55" s="23" customFormat="1" ht="25.5">
      <c r="A2204" s="7">
        <v>2108</v>
      </c>
      <c r="B2204" s="7">
        <v>61</v>
      </c>
      <c r="C2204" s="35">
        <v>44050</v>
      </c>
      <c r="D2204" s="36" t="s">
        <v>193</v>
      </c>
      <c r="E2204" s="37">
        <v>4898.69</v>
      </c>
      <c r="F2204" s="19" t="s">
        <v>50</v>
      </c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22"/>
      <c r="AH2204" s="22"/>
      <c r="AI2204" s="22"/>
      <c r="AJ2204" s="22"/>
      <c r="AK2204" s="22"/>
      <c r="AL2204" s="22"/>
      <c r="AM2204" s="22"/>
      <c r="AN2204" s="22"/>
      <c r="AO2204" s="22"/>
      <c r="AP2204" s="22"/>
      <c r="AQ2204" s="22"/>
      <c r="AR2204" s="22"/>
      <c r="AS2204" s="22"/>
      <c r="AT2204" s="22"/>
      <c r="AU2204" s="22"/>
      <c r="AV2204" s="22"/>
      <c r="AW2204" s="22"/>
      <c r="AX2204" s="22"/>
      <c r="AY2204" s="22"/>
      <c r="AZ2204" s="22"/>
      <c r="BA2204" s="22"/>
      <c r="BB2204" s="22"/>
      <c r="BC2204" s="22"/>
    </row>
    <row r="2205" spans="1:55" s="23" customFormat="1" ht="15.75">
      <c r="A2205" s="41" t="s">
        <v>457</v>
      </c>
      <c r="B2205" s="42"/>
      <c r="C2205" s="43"/>
      <c r="D2205" s="25">
        <f>SUM(E2162:E2185)</f>
        <v>17678043.97000001</v>
      </c>
      <c r="E2205" s="25">
        <f>SUM(E2186:E2204)</f>
        <v>1087289.8199999998</v>
      </c>
      <c r="F2205" s="25">
        <v>0</v>
      </c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22"/>
      <c r="AH2205" s="22"/>
      <c r="AI2205" s="22"/>
      <c r="AJ2205" s="22"/>
      <c r="AK2205" s="22"/>
      <c r="AL2205" s="22"/>
      <c r="AM2205" s="22"/>
      <c r="AN2205" s="22"/>
      <c r="AO2205" s="22"/>
      <c r="AP2205" s="22"/>
      <c r="AQ2205" s="22"/>
      <c r="AR2205" s="22"/>
      <c r="AS2205" s="22"/>
      <c r="AT2205" s="22"/>
      <c r="AU2205" s="22"/>
      <c r="AV2205" s="22"/>
      <c r="AW2205" s="22"/>
      <c r="AX2205" s="22"/>
      <c r="AY2205" s="22"/>
      <c r="AZ2205" s="22"/>
      <c r="BA2205" s="22"/>
      <c r="BB2205" s="22"/>
      <c r="BC2205" s="22"/>
    </row>
    <row r="2206" spans="1:55" s="23" customFormat="1" ht="15.75">
      <c r="A2206" s="7">
        <v>2109</v>
      </c>
      <c r="B2206" s="7">
        <v>62</v>
      </c>
      <c r="C2206" s="35">
        <v>44053</v>
      </c>
      <c r="D2206" s="36" t="s">
        <v>104</v>
      </c>
      <c r="E2206" s="37">
        <v>4376517.91</v>
      </c>
      <c r="F2206" s="19" t="s">
        <v>9</v>
      </c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22"/>
      <c r="AH2206" s="22"/>
      <c r="AI2206" s="22"/>
      <c r="AJ2206" s="22"/>
      <c r="AK2206" s="22"/>
      <c r="AL2206" s="22"/>
      <c r="AM2206" s="22"/>
      <c r="AN2206" s="22"/>
      <c r="AO2206" s="22"/>
      <c r="AP2206" s="22"/>
      <c r="AQ2206" s="22"/>
      <c r="AR2206" s="22"/>
      <c r="AS2206" s="22"/>
      <c r="AT2206" s="22"/>
      <c r="AU2206" s="22"/>
      <c r="AV2206" s="22"/>
      <c r="AW2206" s="22"/>
      <c r="AX2206" s="22"/>
      <c r="AY2206" s="22"/>
      <c r="AZ2206" s="22"/>
      <c r="BA2206" s="22"/>
      <c r="BB2206" s="22"/>
      <c r="BC2206" s="22"/>
    </row>
    <row r="2207" spans="1:55" s="23" customFormat="1" ht="15.75">
      <c r="A2207" s="7">
        <v>2110</v>
      </c>
      <c r="B2207" s="7">
        <v>63</v>
      </c>
      <c r="C2207" s="35">
        <v>44053</v>
      </c>
      <c r="D2207" s="36" t="s">
        <v>46</v>
      </c>
      <c r="E2207" s="37">
        <v>148222</v>
      </c>
      <c r="F2207" s="19" t="s">
        <v>9</v>
      </c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22"/>
      <c r="AH2207" s="22"/>
      <c r="AI2207" s="22"/>
      <c r="AJ2207" s="22"/>
      <c r="AK2207" s="22"/>
      <c r="AL2207" s="22"/>
      <c r="AM2207" s="22"/>
      <c r="AN2207" s="22"/>
      <c r="AO2207" s="22"/>
      <c r="AP2207" s="22"/>
      <c r="AQ2207" s="22"/>
      <c r="AR2207" s="22"/>
      <c r="AS2207" s="22"/>
      <c r="AT2207" s="22"/>
      <c r="AU2207" s="22"/>
      <c r="AV2207" s="22"/>
      <c r="AW2207" s="22"/>
      <c r="AX2207" s="22"/>
      <c r="AY2207" s="22"/>
      <c r="AZ2207" s="22"/>
      <c r="BA2207" s="22"/>
      <c r="BB2207" s="22"/>
      <c r="BC2207" s="22"/>
    </row>
    <row r="2208" spans="1:55" s="23" customFormat="1" ht="15.75">
      <c r="A2208" s="7">
        <v>2111</v>
      </c>
      <c r="B2208" s="7">
        <v>64</v>
      </c>
      <c r="C2208" s="35">
        <v>44053</v>
      </c>
      <c r="D2208" s="36" t="s">
        <v>458</v>
      </c>
      <c r="E2208" s="37">
        <v>1331272.13</v>
      </c>
      <c r="F2208" s="19" t="s">
        <v>9</v>
      </c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22"/>
      <c r="AH2208" s="22"/>
      <c r="AI2208" s="22"/>
      <c r="AJ2208" s="22"/>
      <c r="AK2208" s="22"/>
      <c r="AL2208" s="22"/>
      <c r="AM2208" s="22"/>
      <c r="AN2208" s="22"/>
      <c r="AO2208" s="22"/>
      <c r="AP2208" s="22"/>
      <c r="AQ2208" s="22"/>
      <c r="AR2208" s="22"/>
      <c r="AS2208" s="22"/>
      <c r="AT2208" s="22"/>
      <c r="AU2208" s="22"/>
      <c r="AV2208" s="22"/>
      <c r="AW2208" s="22"/>
      <c r="AX2208" s="22"/>
      <c r="AY2208" s="22"/>
      <c r="AZ2208" s="22"/>
      <c r="BA2208" s="22"/>
      <c r="BB2208" s="22"/>
      <c r="BC2208" s="22"/>
    </row>
    <row r="2209" spans="1:55" s="23" customFormat="1" ht="25.5">
      <c r="A2209" s="7">
        <v>2112</v>
      </c>
      <c r="B2209" s="7">
        <v>65</v>
      </c>
      <c r="C2209" s="35">
        <v>44053</v>
      </c>
      <c r="D2209" s="36" t="s">
        <v>459</v>
      </c>
      <c r="E2209" s="37">
        <v>126436.65</v>
      </c>
      <c r="F2209" s="19" t="s">
        <v>29</v>
      </c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22"/>
      <c r="AH2209" s="22"/>
      <c r="AI2209" s="22"/>
      <c r="AJ2209" s="22"/>
      <c r="AK2209" s="22"/>
      <c r="AL2209" s="22"/>
      <c r="AM2209" s="22"/>
      <c r="AN2209" s="22"/>
      <c r="AO2209" s="22"/>
      <c r="AP2209" s="22"/>
      <c r="AQ2209" s="22"/>
      <c r="AR2209" s="22"/>
      <c r="AS2209" s="22"/>
      <c r="AT2209" s="22"/>
      <c r="AU2209" s="22"/>
      <c r="AV2209" s="22"/>
      <c r="AW2209" s="22"/>
      <c r="AX2209" s="22"/>
      <c r="AY2209" s="22"/>
      <c r="AZ2209" s="22"/>
      <c r="BA2209" s="22"/>
      <c r="BB2209" s="22"/>
      <c r="BC2209" s="22"/>
    </row>
    <row r="2210" spans="1:55" s="23" customFormat="1" ht="15.75">
      <c r="A2210" s="7">
        <v>2113</v>
      </c>
      <c r="B2210" s="7">
        <v>66</v>
      </c>
      <c r="C2210" s="35">
        <v>44053</v>
      </c>
      <c r="D2210" s="36" t="s">
        <v>459</v>
      </c>
      <c r="E2210" s="37">
        <v>22312.35</v>
      </c>
      <c r="F2210" s="19" t="s">
        <v>49</v>
      </c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22"/>
      <c r="AH2210" s="22"/>
      <c r="AI2210" s="22"/>
      <c r="AJ2210" s="22"/>
      <c r="AK2210" s="22"/>
      <c r="AL2210" s="22"/>
      <c r="AM2210" s="22"/>
      <c r="AN2210" s="22"/>
      <c r="AO2210" s="22"/>
      <c r="AP2210" s="22"/>
      <c r="AQ2210" s="22"/>
      <c r="AR2210" s="22"/>
      <c r="AS2210" s="22"/>
      <c r="AT2210" s="22"/>
      <c r="AU2210" s="22"/>
      <c r="AV2210" s="22"/>
      <c r="AW2210" s="22"/>
      <c r="AX2210" s="22"/>
      <c r="AY2210" s="22"/>
      <c r="AZ2210" s="22"/>
      <c r="BA2210" s="22"/>
      <c r="BB2210" s="22"/>
      <c r="BC2210" s="22"/>
    </row>
    <row r="2211" spans="1:55" s="23" customFormat="1" ht="15.75">
      <c r="A2211" s="41" t="s">
        <v>460</v>
      </c>
      <c r="B2211" s="42"/>
      <c r="C2211" s="43"/>
      <c r="D2211" s="25">
        <f>SUM(E2206:E2209)</f>
        <v>5982448.69</v>
      </c>
      <c r="E2211" s="25">
        <f>E2210</f>
        <v>22312.35</v>
      </c>
      <c r="F2211" s="25">
        <v>0</v>
      </c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22"/>
      <c r="AH2211" s="22"/>
      <c r="AI2211" s="22"/>
      <c r="AJ2211" s="22"/>
      <c r="AK2211" s="22"/>
      <c r="AL2211" s="22"/>
      <c r="AM2211" s="22"/>
      <c r="AN2211" s="22"/>
      <c r="AO2211" s="22"/>
      <c r="AP2211" s="22"/>
      <c r="AQ2211" s="22"/>
      <c r="AR2211" s="22"/>
      <c r="AS2211" s="22"/>
      <c r="AT2211" s="22"/>
      <c r="AU2211" s="22"/>
      <c r="AV2211" s="22"/>
      <c r="AW2211" s="22"/>
      <c r="AX2211" s="22"/>
      <c r="AY2211" s="22"/>
      <c r="AZ2211" s="22"/>
      <c r="BA2211" s="22"/>
      <c r="BB2211" s="22"/>
      <c r="BC2211" s="22"/>
    </row>
    <row r="2212" spans="1:55" s="23" customFormat="1" ht="15.75">
      <c r="A2212" s="7">
        <v>2114</v>
      </c>
      <c r="B2212" s="7">
        <v>67</v>
      </c>
      <c r="C2212" s="35">
        <v>44056</v>
      </c>
      <c r="D2212" s="36" t="s">
        <v>461</v>
      </c>
      <c r="E2212" s="37">
        <v>93000</v>
      </c>
      <c r="F2212" s="19" t="s">
        <v>9</v>
      </c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22"/>
      <c r="AH2212" s="22"/>
      <c r="AI2212" s="22"/>
      <c r="AJ2212" s="22"/>
      <c r="AK2212" s="22"/>
      <c r="AL2212" s="22"/>
      <c r="AM2212" s="22"/>
      <c r="AN2212" s="22"/>
      <c r="AO2212" s="22"/>
      <c r="AP2212" s="22"/>
      <c r="AQ2212" s="22"/>
      <c r="AR2212" s="22"/>
      <c r="AS2212" s="22"/>
      <c r="AT2212" s="22"/>
      <c r="AU2212" s="22"/>
      <c r="AV2212" s="22"/>
      <c r="AW2212" s="22"/>
      <c r="AX2212" s="22"/>
      <c r="AY2212" s="22"/>
      <c r="AZ2212" s="22"/>
      <c r="BA2212" s="22"/>
      <c r="BB2212" s="22"/>
      <c r="BC2212" s="22"/>
    </row>
    <row r="2213" spans="1:55" s="23" customFormat="1" ht="15.75">
      <c r="A2213" s="7">
        <v>2115</v>
      </c>
      <c r="B2213" s="7">
        <v>68</v>
      </c>
      <c r="C2213" s="35">
        <v>44056</v>
      </c>
      <c r="D2213" s="36" t="s">
        <v>462</v>
      </c>
      <c r="E2213" s="37">
        <v>656678.68</v>
      </c>
      <c r="F2213" s="19" t="s">
        <v>9</v>
      </c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22"/>
      <c r="AH2213" s="22"/>
      <c r="AI2213" s="22"/>
      <c r="AJ2213" s="22"/>
      <c r="AK2213" s="22"/>
      <c r="AL2213" s="22"/>
      <c r="AM2213" s="22"/>
      <c r="AN2213" s="22"/>
      <c r="AO2213" s="22"/>
      <c r="AP2213" s="22"/>
      <c r="AQ2213" s="22"/>
      <c r="AR2213" s="22"/>
      <c r="AS2213" s="22"/>
      <c r="AT2213" s="22"/>
      <c r="AU2213" s="22"/>
      <c r="AV2213" s="22"/>
      <c r="AW2213" s="22"/>
      <c r="AX2213" s="22"/>
      <c r="AY2213" s="22"/>
      <c r="AZ2213" s="22"/>
      <c r="BA2213" s="22"/>
      <c r="BB2213" s="22"/>
      <c r="BC2213" s="22"/>
    </row>
    <row r="2214" spans="1:55" s="23" customFormat="1" ht="15.75">
      <c r="A2214" s="7">
        <v>2116</v>
      </c>
      <c r="B2214" s="7">
        <v>69</v>
      </c>
      <c r="C2214" s="35">
        <v>44056</v>
      </c>
      <c r="D2214" s="36" t="s">
        <v>14</v>
      </c>
      <c r="E2214" s="37">
        <v>434676</v>
      </c>
      <c r="F2214" s="19" t="s">
        <v>9</v>
      </c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22"/>
      <c r="AH2214" s="22"/>
      <c r="AI2214" s="22"/>
      <c r="AJ2214" s="22"/>
      <c r="AK2214" s="22"/>
      <c r="AL2214" s="22"/>
      <c r="AM2214" s="22"/>
      <c r="AN2214" s="22"/>
      <c r="AO2214" s="22"/>
      <c r="AP2214" s="22"/>
      <c r="AQ2214" s="22"/>
      <c r="AR2214" s="22"/>
      <c r="AS2214" s="22"/>
      <c r="AT2214" s="22"/>
      <c r="AU2214" s="22"/>
      <c r="AV2214" s="22"/>
      <c r="AW2214" s="22"/>
      <c r="AX2214" s="22"/>
      <c r="AY2214" s="22"/>
      <c r="AZ2214" s="22"/>
      <c r="BA2214" s="22"/>
      <c r="BB2214" s="22"/>
      <c r="BC2214" s="22"/>
    </row>
    <row r="2215" spans="1:55" s="23" customFormat="1" ht="25.5">
      <c r="A2215" s="7">
        <v>2117</v>
      </c>
      <c r="B2215" s="7">
        <v>70</v>
      </c>
      <c r="C2215" s="35">
        <v>44056</v>
      </c>
      <c r="D2215" s="36" t="s">
        <v>121</v>
      </c>
      <c r="E2215" s="37">
        <v>1002836.8</v>
      </c>
      <c r="F2215" s="19" t="s">
        <v>29</v>
      </c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22"/>
      <c r="AH2215" s="22"/>
      <c r="AI2215" s="22"/>
      <c r="AJ2215" s="22"/>
      <c r="AK2215" s="22"/>
      <c r="AL2215" s="22"/>
      <c r="AM2215" s="22"/>
      <c r="AN2215" s="22"/>
      <c r="AO2215" s="22"/>
      <c r="AP2215" s="22"/>
      <c r="AQ2215" s="22"/>
      <c r="AR2215" s="22"/>
      <c r="AS2215" s="22"/>
      <c r="AT2215" s="22"/>
      <c r="AU2215" s="22"/>
      <c r="AV2215" s="22"/>
      <c r="AW2215" s="22"/>
      <c r="AX2215" s="22"/>
      <c r="AY2215" s="22"/>
      <c r="AZ2215" s="22"/>
      <c r="BA2215" s="22"/>
      <c r="BB2215" s="22"/>
      <c r="BC2215" s="22"/>
    </row>
    <row r="2216" spans="1:55" s="23" customFormat="1" ht="25.5">
      <c r="A2216" s="7">
        <v>2118</v>
      </c>
      <c r="B2216" s="7">
        <v>71</v>
      </c>
      <c r="C2216" s="35">
        <v>44056</v>
      </c>
      <c r="D2216" s="36" t="s">
        <v>122</v>
      </c>
      <c r="E2216" s="37">
        <v>1389104</v>
      </c>
      <c r="F2216" s="19" t="s">
        <v>29</v>
      </c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22"/>
      <c r="AH2216" s="22"/>
      <c r="AI2216" s="22"/>
      <c r="AJ2216" s="22"/>
      <c r="AK2216" s="22"/>
      <c r="AL2216" s="22"/>
      <c r="AM2216" s="22"/>
      <c r="AN2216" s="22"/>
      <c r="AO2216" s="22"/>
      <c r="AP2216" s="22"/>
      <c r="AQ2216" s="22"/>
      <c r="AR2216" s="22"/>
      <c r="AS2216" s="22"/>
      <c r="AT2216" s="22"/>
      <c r="AU2216" s="22"/>
      <c r="AV2216" s="22"/>
      <c r="AW2216" s="22"/>
      <c r="AX2216" s="22"/>
      <c r="AY2216" s="22"/>
      <c r="AZ2216" s="22"/>
      <c r="BA2216" s="22"/>
      <c r="BB2216" s="22"/>
      <c r="BC2216" s="22"/>
    </row>
    <row r="2217" spans="1:55" s="23" customFormat="1" ht="28.5">
      <c r="A2217" s="7">
        <v>2119</v>
      </c>
      <c r="B2217" s="7">
        <v>72</v>
      </c>
      <c r="C2217" s="35">
        <v>44056</v>
      </c>
      <c r="D2217" s="36" t="s">
        <v>25</v>
      </c>
      <c r="E2217" s="37">
        <v>4180474.22</v>
      </c>
      <c r="F2217" s="19" t="s">
        <v>29</v>
      </c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22"/>
      <c r="AH2217" s="22"/>
      <c r="AI2217" s="22"/>
      <c r="AJ2217" s="22"/>
      <c r="AK2217" s="22"/>
      <c r="AL2217" s="22"/>
      <c r="AM2217" s="22"/>
      <c r="AN2217" s="22"/>
      <c r="AO2217" s="22"/>
      <c r="AP2217" s="22"/>
      <c r="AQ2217" s="22"/>
      <c r="AR2217" s="22"/>
      <c r="AS2217" s="22"/>
      <c r="AT2217" s="22"/>
      <c r="AU2217" s="22"/>
      <c r="AV2217" s="22"/>
      <c r="AW2217" s="22"/>
      <c r="AX2217" s="22"/>
      <c r="AY2217" s="22"/>
      <c r="AZ2217" s="22"/>
      <c r="BA2217" s="22"/>
      <c r="BB2217" s="22"/>
      <c r="BC2217" s="22"/>
    </row>
    <row r="2218" spans="1:55" s="23" customFormat="1" ht="25.5">
      <c r="A2218" s="7">
        <v>2120</v>
      </c>
      <c r="B2218" s="7">
        <v>73</v>
      </c>
      <c r="C2218" s="35">
        <v>44056</v>
      </c>
      <c r="D2218" s="36" t="s">
        <v>463</v>
      </c>
      <c r="E2218" s="37">
        <v>494258</v>
      </c>
      <c r="F2218" s="19" t="s">
        <v>29</v>
      </c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22"/>
      <c r="AH2218" s="22"/>
      <c r="AI2218" s="22"/>
      <c r="AJ2218" s="22"/>
      <c r="AK2218" s="22"/>
      <c r="AL2218" s="22"/>
      <c r="AM2218" s="22"/>
      <c r="AN2218" s="22"/>
      <c r="AO2218" s="22"/>
      <c r="AP2218" s="22"/>
      <c r="AQ2218" s="22"/>
      <c r="AR2218" s="22"/>
      <c r="AS2218" s="22"/>
      <c r="AT2218" s="22"/>
      <c r="AU2218" s="22"/>
      <c r="AV2218" s="22"/>
      <c r="AW2218" s="22"/>
      <c r="AX2218" s="22"/>
      <c r="AY2218" s="22"/>
      <c r="AZ2218" s="22"/>
      <c r="BA2218" s="22"/>
      <c r="BB2218" s="22"/>
      <c r="BC2218" s="22"/>
    </row>
    <row r="2219" spans="1:55" s="23" customFormat="1" ht="25.5">
      <c r="A2219" s="7">
        <v>2121</v>
      </c>
      <c r="B2219" s="7">
        <v>74</v>
      </c>
      <c r="C2219" s="35">
        <v>44056</v>
      </c>
      <c r="D2219" s="36" t="s">
        <v>360</v>
      </c>
      <c r="E2219" s="37">
        <v>37564.9</v>
      </c>
      <c r="F2219" s="19" t="s">
        <v>47</v>
      </c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22"/>
      <c r="AH2219" s="22"/>
      <c r="AI2219" s="22"/>
      <c r="AJ2219" s="22"/>
      <c r="AK2219" s="22"/>
      <c r="AL2219" s="22"/>
      <c r="AM2219" s="22"/>
      <c r="AN2219" s="22"/>
      <c r="AO2219" s="22"/>
      <c r="AP2219" s="22"/>
      <c r="AQ2219" s="22"/>
      <c r="AR2219" s="22"/>
      <c r="AS2219" s="22"/>
      <c r="AT2219" s="22"/>
      <c r="AU2219" s="22"/>
      <c r="AV2219" s="22"/>
      <c r="AW2219" s="22"/>
      <c r="AX2219" s="22"/>
      <c r="AY2219" s="22"/>
      <c r="AZ2219" s="22"/>
      <c r="BA2219" s="22"/>
      <c r="BB2219" s="22"/>
      <c r="BC2219" s="22"/>
    </row>
    <row r="2220" spans="1:55" s="23" customFormat="1" ht="25.5">
      <c r="A2220" s="7">
        <v>2122</v>
      </c>
      <c r="B2220" s="7">
        <v>75</v>
      </c>
      <c r="C2220" s="35">
        <v>44056</v>
      </c>
      <c r="D2220" s="36" t="s">
        <v>342</v>
      </c>
      <c r="E2220" s="37">
        <v>77854.03</v>
      </c>
      <c r="F2220" s="19" t="s">
        <v>47</v>
      </c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22"/>
      <c r="AH2220" s="22"/>
      <c r="AI2220" s="22"/>
      <c r="AJ2220" s="22"/>
      <c r="AK2220" s="22"/>
      <c r="AL2220" s="22"/>
      <c r="AM2220" s="22"/>
      <c r="AN2220" s="22"/>
      <c r="AO2220" s="22"/>
      <c r="AP2220" s="22"/>
      <c r="AQ2220" s="22"/>
      <c r="AR2220" s="22"/>
      <c r="AS2220" s="22"/>
      <c r="AT2220" s="22"/>
      <c r="AU2220" s="22"/>
      <c r="AV2220" s="22"/>
      <c r="AW2220" s="22"/>
      <c r="AX2220" s="22"/>
      <c r="AY2220" s="22"/>
      <c r="AZ2220" s="22"/>
      <c r="BA2220" s="22"/>
      <c r="BB2220" s="22"/>
      <c r="BC2220" s="22"/>
    </row>
    <row r="2221" spans="1:55" s="23" customFormat="1" ht="25.5">
      <c r="A2221" s="7">
        <v>2123</v>
      </c>
      <c r="B2221" s="7">
        <v>76</v>
      </c>
      <c r="C2221" s="35">
        <v>44056</v>
      </c>
      <c r="D2221" s="36" t="s">
        <v>346</v>
      </c>
      <c r="E2221" s="37">
        <v>57602.56</v>
      </c>
      <c r="F2221" s="19" t="s">
        <v>47</v>
      </c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22"/>
      <c r="AH2221" s="22"/>
      <c r="AI2221" s="22"/>
      <c r="AJ2221" s="22"/>
      <c r="AK2221" s="22"/>
      <c r="AL2221" s="22"/>
      <c r="AM2221" s="22"/>
      <c r="AN2221" s="22"/>
      <c r="AO2221" s="22"/>
      <c r="AP2221" s="22"/>
      <c r="AQ2221" s="22"/>
      <c r="AR2221" s="22"/>
      <c r="AS2221" s="22"/>
      <c r="AT2221" s="22"/>
      <c r="AU2221" s="22"/>
      <c r="AV2221" s="22"/>
      <c r="AW2221" s="22"/>
      <c r="AX2221" s="22"/>
      <c r="AY2221" s="22"/>
      <c r="AZ2221" s="22"/>
      <c r="BA2221" s="22"/>
      <c r="BB2221" s="22"/>
      <c r="BC2221" s="22"/>
    </row>
    <row r="2222" spans="1:55" s="23" customFormat="1" ht="25.5">
      <c r="A2222" s="7">
        <v>2124</v>
      </c>
      <c r="B2222" s="7">
        <v>77</v>
      </c>
      <c r="C2222" s="35">
        <v>44056</v>
      </c>
      <c r="D2222" s="36" t="s">
        <v>171</v>
      </c>
      <c r="E2222" s="37">
        <v>489295.14</v>
      </c>
      <c r="F2222" s="19" t="s">
        <v>47</v>
      </c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22"/>
      <c r="AH2222" s="22"/>
      <c r="AI2222" s="22"/>
      <c r="AJ2222" s="22"/>
      <c r="AK2222" s="22"/>
      <c r="AL2222" s="22"/>
      <c r="AM2222" s="22"/>
      <c r="AN2222" s="22"/>
      <c r="AO2222" s="22"/>
      <c r="AP2222" s="22"/>
      <c r="AQ2222" s="22"/>
      <c r="AR2222" s="22"/>
      <c r="AS2222" s="22"/>
      <c r="AT2222" s="22"/>
      <c r="AU2222" s="22"/>
      <c r="AV2222" s="22"/>
      <c r="AW2222" s="22"/>
      <c r="AX2222" s="22"/>
      <c r="AY2222" s="22"/>
      <c r="AZ2222" s="22"/>
      <c r="BA2222" s="22"/>
      <c r="BB2222" s="22"/>
      <c r="BC2222" s="22"/>
    </row>
    <row r="2223" spans="1:55" s="23" customFormat="1" ht="25.5">
      <c r="A2223" s="7">
        <v>2125</v>
      </c>
      <c r="B2223" s="7">
        <v>78</v>
      </c>
      <c r="C2223" s="35">
        <v>44056</v>
      </c>
      <c r="D2223" s="36" t="s">
        <v>16</v>
      </c>
      <c r="E2223" s="37">
        <v>644106.12</v>
      </c>
      <c r="F2223" s="19" t="s">
        <v>47</v>
      </c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22"/>
      <c r="AH2223" s="22"/>
      <c r="AI2223" s="22"/>
      <c r="AJ2223" s="22"/>
      <c r="AK2223" s="22"/>
      <c r="AL2223" s="22"/>
      <c r="AM2223" s="22"/>
      <c r="AN2223" s="22"/>
      <c r="AO2223" s="22"/>
      <c r="AP2223" s="22"/>
      <c r="AQ2223" s="22"/>
      <c r="AR2223" s="22"/>
      <c r="AS2223" s="22"/>
      <c r="AT2223" s="22"/>
      <c r="AU2223" s="22"/>
      <c r="AV2223" s="22"/>
      <c r="AW2223" s="22"/>
      <c r="AX2223" s="22"/>
      <c r="AY2223" s="22"/>
      <c r="AZ2223" s="22"/>
      <c r="BA2223" s="22"/>
      <c r="BB2223" s="22"/>
      <c r="BC2223" s="22"/>
    </row>
    <row r="2224" spans="1:55" s="23" customFormat="1" ht="25.5">
      <c r="A2224" s="7">
        <v>2126</v>
      </c>
      <c r="B2224" s="7">
        <v>79</v>
      </c>
      <c r="C2224" s="35">
        <v>44056</v>
      </c>
      <c r="D2224" s="36" t="s">
        <v>263</v>
      </c>
      <c r="E2224" s="37">
        <v>221592.1</v>
      </c>
      <c r="F2224" s="19" t="s">
        <v>47</v>
      </c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22"/>
      <c r="AH2224" s="22"/>
      <c r="AI2224" s="22"/>
      <c r="AJ2224" s="22"/>
      <c r="AK2224" s="22"/>
      <c r="AL2224" s="22"/>
      <c r="AM2224" s="22"/>
      <c r="AN2224" s="22"/>
      <c r="AO2224" s="22"/>
      <c r="AP2224" s="22"/>
      <c r="AQ2224" s="22"/>
      <c r="AR2224" s="22"/>
      <c r="AS2224" s="22"/>
      <c r="AT2224" s="22"/>
      <c r="AU2224" s="22"/>
      <c r="AV2224" s="22"/>
      <c r="AW2224" s="22"/>
      <c r="AX2224" s="22"/>
      <c r="AY2224" s="22"/>
      <c r="AZ2224" s="22"/>
      <c r="BA2224" s="22"/>
      <c r="BB2224" s="22"/>
      <c r="BC2224" s="22"/>
    </row>
    <row r="2225" spans="1:55" s="23" customFormat="1" ht="25.5">
      <c r="A2225" s="7">
        <v>2127</v>
      </c>
      <c r="B2225" s="7">
        <v>80</v>
      </c>
      <c r="C2225" s="35">
        <v>44056</v>
      </c>
      <c r="D2225" s="36" t="s">
        <v>30</v>
      </c>
      <c r="E2225" s="37">
        <v>80634.4</v>
      </c>
      <c r="F2225" s="19" t="s">
        <v>47</v>
      </c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22"/>
      <c r="AH2225" s="22"/>
      <c r="AI2225" s="22"/>
      <c r="AJ2225" s="22"/>
      <c r="AK2225" s="22"/>
      <c r="AL2225" s="22"/>
      <c r="AM2225" s="22"/>
      <c r="AN2225" s="22"/>
      <c r="AO2225" s="22"/>
      <c r="AP2225" s="22"/>
      <c r="AQ2225" s="22"/>
      <c r="AR2225" s="22"/>
      <c r="AS2225" s="22"/>
      <c r="AT2225" s="22"/>
      <c r="AU2225" s="22"/>
      <c r="AV2225" s="22"/>
      <c r="AW2225" s="22"/>
      <c r="AX2225" s="22"/>
      <c r="AY2225" s="22"/>
      <c r="AZ2225" s="22"/>
      <c r="BA2225" s="22"/>
      <c r="BB2225" s="22"/>
      <c r="BC2225" s="22"/>
    </row>
    <row r="2226" spans="1:55" s="23" customFormat="1" ht="28.5">
      <c r="A2226" s="7">
        <v>2128</v>
      </c>
      <c r="B2226" s="7">
        <v>81</v>
      </c>
      <c r="C2226" s="35">
        <v>44056</v>
      </c>
      <c r="D2226" s="36" t="s">
        <v>99</v>
      </c>
      <c r="E2226" s="37">
        <v>1507479.99</v>
      </c>
      <c r="F2226" s="19" t="s">
        <v>47</v>
      </c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22"/>
      <c r="AH2226" s="22"/>
      <c r="AI2226" s="22"/>
      <c r="AJ2226" s="22"/>
      <c r="AK2226" s="22"/>
      <c r="AL2226" s="22"/>
      <c r="AM2226" s="22"/>
      <c r="AN2226" s="22"/>
      <c r="AO2226" s="22"/>
      <c r="AP2226" s="22"/>
      <c r="AQ2226" s="22"/>
      <c r="AR2226" s="22"/>
      <c r="AS2226" s="22"/>
      <c r="AT2226" s="22"/>
      <c r="AU2226" s="22"/>
      <c r="AV2226" s="22"/>
      <c r="AW2226" s="22"/>
      <c r="AX2226" s="22"/>
      <c r="AY2226" s="22"/>
      <c r="AZ2226" s="22"/>
      <c r="BA2226" s="22"/>
      <c r="BB2226" s="22"/>
      <c r="BC2226" s="22"/>
    </row>
    <row r="2227" spans="1:55" s="23" customFormat="1" ht="28.5">
      <c r="A2227" s="7">
        <v>2129</v>
      </c>
      <c r="B2227" s="7">
        <v>82</v>
      </c>
      <c r="C2227" s="35">
        <v>44056</v>
      </c>
      <c r="D2227" s="36" t="s">
        <v>251</v>
      </c>
      <c r="E2227" s="37">
        <v>75305.9</v>
      </c>
      <c r="F2227" s="19" t="s">
        <v>47</v>
      </c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22"/>
      <c r="AH2227" s="22"/>
      <c r="AI2227" s="22"/>
      <c r="AJ2227" s="22"/>
      <c r="AK2227" s="22"/>
      <c r="AL2227" s="22"/>
      <c r="AM2227" s="22"/>
      <c r="AN2227" s="22"/>
      <c r="AO2227" s="22"/>
      <c r="AP2227" s="22"/>
      <c r="AQ2227" s="22"/>
      <c r="AR2227" s="22"/>
      <c r="AS2227" s="22"/>
      <c r="AT2227" s="22"/>
      <c r="AU2227" s="22"/>
      <c r="AV2227" s="22"/>
      <c r="AW2227" s="22"/>
      <c r="AX2227" s="22"/>
      <c r="AY2227" s="22"/>
      <c r="AZ2227" s="22"/>
      <c r="BA2227" s="22"/>
      <c r="BB2227" s="22"/>
      <c r="BC2227" s="22"/>
    </row>
    <row r="2228" spans="1:55" s="23" customFormat="1" ht="28.5">
      <c r="A2228" s="7">
        <v>2130</v>
      </c>
      <c r="B2228" s="7">
        <v>83</v>
      </c>
      <c r="C2228" s="35">
        <v>44056</v>
      </c>
      <c r="D2228" s="36" t="s">
        <v>251</v>
      </c>
      <c r="E2228" s="37">
        <v>8163.01</v>
      </c>
      <c r="F2228" s="19" t="s">
        <v>47</v>
      </c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22"/>
      <c r="AH2228" s="22"/>
      <c r="AI2228" s="22"/>
      <c r="AJ2228" s="22"/>
      <c r="AK2228" s="22"/>
      <c r="AL2228" s="22"/>
      <c r="AM2228" s="22"/>
      <c r="AN2228" s="22"/>
      <c r="AO2228" s="22"/>
      <c r="AP2228" s="22"/>
      <c r="AQ2228" s="22"/>
      <c r="AR2228" s="22"/>
      <c r="AS2228" s="22"/>
      <c r="AT2228" s="22"/>
      <c r="AU2228" s="22"/>
      <c r="AV2228" s="22"/>
      <c r="AW2228" s="22"/>
      <c r="AX2228" s="22"/>
      <c r="AY2228" s="22"/>
      <c r="AZ2228" s="22"/>
      <c r="BA2228" s="22"/>
      <c r="BB2228" s="22"/>
      <c r="BC2228" s="22"/>
    </row>
    <row r="2229" spans="1:55" s="23" customFormat="1" ht="25.5">
      <c r="A2229" s="7">
        <v>2131</v>
      </c>
      <c r="B2229" s="7">
        <v>84</v>
      </c>
      <c r="C2229" s="35">
        <v>44056</v>
      </c>
      <c r="D2229" s="36" t="s">
        <v>213</v>
      </c>
      <c r="E2229" s="37">
        <v>133683.77</v>
      </c>
      <c r="F2229" s="19" t="s">
        <v>47</v>
      </c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22"/>
      <c r="AH2229" s="22"/>
      <c r="AI2229" s="22"/>
      <c r="AJ2229" s="22"/>
      <c r="AK2229" s="22"/>
      <c r="AL2229" s="22"/>
      <c r="AM2229" s="22"/>
      <c r="AN2229" s="22"/>
      <c r="AO2229" s="22"/>
      <c r="AP2229" s="22"/>
      <c r="AQ2229" s="22"/>
      <c r="AR2229" s="22"/>
      <c r="AS2229" s="22"/>
      <c r="AT2229" s="22"/>
      <c r="AU2229" s="22"/>
      <c r="AV2229" s="22"/>
      <c r="AW2229" s="22"/>
      <c r="AX2229" s="22"/>
      <c r="AY2229" s="22"/>
      <c r="AZ2229" s="22"/>
      <c r="BA2229" s="22"/>
      <c r="BB2229" s="22"/>
      <c r="BC2229" s="22"/>
    </row>
    <row r="2230" spans="1:55" s="23" customFormat="1" ht="15.75">
      <c r="A2230" s="7">
        <v>2132</v>
      </c>
      <c r="B2230" s="7">
        <v>85</v>
      </c>
      <c r="C2230" s="35">
        <v>44056</v>
      </c>
      <c r="D2230" s="36" t="s">
        <v>121</v>
      </c>
      <c r="E2230" s="37">
        <v>176971.2</v>
      </c>
      <c r="F2230" s="19" t="s">
        <v>49</v>
      </c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22"/>
      <c r="AH2230" s="22"/>
      <c r="AI2230" s="22"/>
      <c r="AJ2230" s="22"/>
      <c r="AK2230" s="22"/>
      <c r="AL2230" s="22"/>
      <c r="AM2230" s="22"/>
      <c r="AN2230" s="22"/>
      <c r="AO2230" s="22"/>
      <c r="AP2230" s="22"/>
      <c r="AQ2230" s="22"/>
      <c r="AR2230" s="22"/>
      <c r="AS2230" s="22"/>
      <c r="AT2230" s="22"/>
      <c r="AU2230" s="22"/>
      <c r="AV2230" s="22"/>
      <c r="AW2230" s="22"/>
      <c r="AX2230" s="22"/>
      <c r="AY2230" s="22"/>
      <c r="AZ2230" s="22"/>
      <c r="BA2230" s="22"/>
      <c r="BB2230" s="22"/>
      <c r="BC2230" s="22"/>
    </row>
    <row r="2231" spans="1:55" s="23" customFormat="1" ht="15.75">
      <c r="A2231" s="7">
        <v>2133</v>
      </c>
      <c r="B2231" s="7">
        <v>86</v>
      </c>
      <c r="C2231" s="35">
        <v>44056</v>
      </c>
      <c r="D2231" s="36" t="s">
        <v>122</v>
      </c>
      <c r="E2231" s="37">
        <v>245136</v>
      </c>
      <c r="F2231" s="19" t="s">
        <v>49</v>
      </c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22"/>
      <c r="AH2231" s="22"/>
      <c r="AI2231" s="22"/>
      <c r="AJ2231" s="22"/>
      <c r="AK2231" s="22"/>
      <c r="AL2231" s="22"/>
      <c r="AM2231" s="22"/>
      <c r="AN2231" s="22"/>
      <c r="AO2231" s="22"/>
      <c r="AP2231" s="22"/>
      <c r="AQ2231" s="22"/>
      <c r="AR2231" s="22"/>
      <c r="AS2231" s="22"/>
      <c r="AT2231" s="22"/>
      <c r="AU2231" s="22"/>
      <c r="AV2231" s="22"/>
      <c r="AW2231" s="22"/>
      <c r="AX2231" s="22"/>
      <c r="AY2231" s="22"/>
      <c r="AZ2231" s="22"/>
      <c r="BA2231" s="22"/>
      <c r="BB2231" s="22"/>
      <c r="BC2231" s="22"/>
    </row>
    <row r="2232" spans="1:55" s="23" customFormat="1" ht="28.5">
      <c r="A2232" s="7">
        <v>2134</v>
      </c>
      <c r="B2232" s="7">
        <v>87</v>
      </c>
      <c r="C2232" s="35">
        <v>44056</v>
      </c>
      <c r="D2232" s="36" t="s">
        <v>25</v>
      </c>
      <c r="E2232" s="37">
        <v>737730.74</v>
      </c>
      <c r="F2232" s="19" t="s">
        <v>49</v>
      </c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22"/>
      <c r="AH2232" s="22"/>
      <c r="AI2232" s="22"/>
      <c r="AJ2232" s="22"/>
      <c r="AK2232" s="22"/>
      <c r="AL2232" s="22"/>
      <c r="AM2232" s="22"/>
      <c r="AN2232" s="22"/>
      <c r="AO2232" s="22"/>
      <c r="AP2232" s="22"/>
      <c r="AQ2232" s="22"/>
      <c r="AR2232" s="22"/>
      <c r="AS2232" s="22"/>
      <c r="AT2232" s="22"/>
      <c r="AU2232" s="22"/>
      <c r="AV2232" s="22"/>
      <c r="AW2232" s="22"/>
      <c r="AX2232" s="22"/>
      <c r="AY2232" s="22"/>
      <c r="AZ2232" s="22"/>
      <c r="BA2232" s="22"/>
      <c r="BB2232" s="22"/>
      <c r="BC2232" s="22"/>
    </row>
    <row r="2233" spans="1:55" s="23" customFormat="1" ht="15.75">
      <c r="A2233" s="7">
        <v>2135</v>
      </c>
      <c r="B2233" s="7">
        <v>88</v>
      </c>
      <c r="C2233" s="35">
        <v>44056</v>
      </c>
      <c r="D2233" s="36" t="s">
        <v>463</v>
      </c>
      <c r="E2233" s="37">
        <v>87222</v>
      </c>
      <c r="F2233" s="19" t="s">
        <v>49</v>
      </c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22"/>
      <c r="AH2233" s="22"/>
      <c r="AI2233" s="22"/>
      <c r="AJ2233" s="22"/>
      <c r="AK2233" s="22"/>
      <c r="AL2233" s="22"/>
      <c r="AM2233" s="22"/>
      <c r="AN2233" s="22"/>
      <c r="AO2233" s="22"/>
      <c r="AP2233" s="22"/>
      <c r="AQ2233" s="22"/>
      <c r="AR2233" s="22"/>
      <c r="AS2233" s="22"/>
      <c r="AT2233" s="22"/>
      <c r="AU2233" s="22"/>
      <c r="AV2233" s="22"/>
      <c r="AW2233" s="22"/>
      <c r="AX2233" s="22"/>
      <c r="AY2233" s="22"/>
      <c r="AZ2233" s="22"/>
      <c r="BA2233" s="22"/>
      <c r="BB2233" s="22"/>
      <c r="BC2233" s="22"/>
    </row>
    <row r="2234" spans="1:55" s="23" customFormat="1" ht="28.5">
      <c r="A2234" s="7">
        <v>2136</v>
      </c>
      <c r="B2234" s="7">
        <v>89</v>
      </c>
      <c r="C2234" s="35">
        <v>44056</v>
      </c>
      <c r="D2234" s="36" t="s">
        <v>251</v>
      </c>
      <c r="E2234" s="37">
        <v>16227.34</v>
      </c>
      <c r="F2234" s="19" t="s">
        <v>50</v>
      </c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22"/>
      <c r="AH2234" s="22"/>
      <c r="AI2234" s="22"/>
      <c r="AJ2234" s="22"/>
      <c r="AK2234" s="22"/>
      <c r="AL2234" s="22"/>
      <c r="AM2234" s="22"/>
      <c r="AN2234" s="22"/>
      <c r="AO2234" s="22"/>
      <c r="AP2234" s="22"/>
      <c r="AQ2234" s="22"/>
      <c r="AR2234" s="22"/>
      <c r="AS2234" s="22"/>
      <c r="AT2234" s="22"/>
      <c r="AU2234" s="22"/>
      <c r="AV2234" s="22"/>
      <c r="AW2234" s="22"/>
      <c r="AX2234" s="22"/>
      <c r="AY2234" s="22"/>
      <c r="AZ2234" s="22"/>
      <c r="BA2234" s="22"/>
      <c r="BB2234" s="22"/>
      <c r="BC2234" s="22"/>
    </row>
    <row r="2235" spans="1:55" s="23" customFormat="1" ht="25.5">
      <c r="A2235" s="7">
        <v>2137</v>
      </c>
      <c r="B2235" s="7">
        <v>90</v>
      </c>
      <c r="C2235" s="35">
        <v>44056</v>
      </c>
      <c r="D2235" s="36" t="s">
        <v>171</v>
      </c>
      <c r="E2235" s="37">
        <v>90195.79</v>
      </c>
      <c r="F2235" s="19" t="s">
        <v>50</v>
      </c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22"/>
      <c r="AH2235" s="22"/>
      <c r="AI2235" s="22"/>
      <c r="AJ2235" s="22"/>
      <c r="AK2235" s="22"/>
      <c r="AL2235" s="22"/>
      <c r="AM2235" s="22"/>
      <c r="AN2235" s="22"/>
      <c r="AO2235" s="22"/>
      <c r="AP2235" s="22"/>
      <c r="AQ2235" s="22"/>
      <c r="AR2235" s="22"/>
      <c r="AS2235" s="22"/>
      <c r="AT2235" s="22"/>
      <c r="AU2235" s="22"/>
      <c r="AV2235" s="22"/>
      <c r="AW2235" s="22"/>
      <c r="AX2235" s="22"/>
      <c r="AY2235" s="22"/>
      <c r="AZ2235" s="22"/>
      <c r="BA2235" s="22"/>
      <c r="BB2235" s="22"/>
      <c r="BC2235" s="22"/>
    </row>
    <row r="2236" spans="1:55" s="23" customFormat="1" ht="25.5">
      <c r="A2236" s="7">
        <v>2138</v>
      </c>
      <c r="B2236" s="7">
        <v>91</v>
      </c>
      <c r="C2236" s="35">
        <v>44056</v>
      </c>
      <c r="D2236" s="36" t="s">
        <v>263</v>
      </c>
      <c r="E2236" s="37">
        <v>40847.9</v>
      </c>
      <c r="F2236" s="19" t="s">
        <v>50</v>
      </c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22"/>
      <c r="AH2236" s="22"/>
      <c r="AI2236" s="22"/>
      <c r="AJ2236" s="22"/>
      <c r="AK2236" s="22"/>
      <c r="AL2236" s="22"/>
      <c r="AM2236" s="22"/>
      <c r="AN2236" s="22"/>
      <c r="AO2236" s="22"/>
      <c r="AP2236" s="22"/>
      <c r="AQ2236" s="22"/>
      <c r="AR2236" s="22"/>
      <c r="AS2236" s="22"/>
      <c r="AT2236" s="22"/>
      <c r="AU2236" s="22"/>
      <c r="AV2236" s="22"/>
      <c r="AW2236" s="22"/>
      <c r="AX2236" s="22"/>
      <c r="AY2236" s="22"/>
      <c r="AZ2236" s="22"/>
      <c r="BA2236" s="22"/>
      <c r="BB2236" s="22"/>
      <c r="BC2236" s="22"/>
    </row>
    <row r="2237" spans="1:55" s="23" customFormat="1" ht="25.5">
      <c r="A2237" s="7">
        <v>2139</v>
      </c>
      <c r="B2237" s="7">
        <v>92</v>
      </c>
      <c r="C2237" s="35">
        <v>44056</v>
      </c>
      <c r="D2237" s="36" t="s">
        <v>16</v>
      </c>
      <c r="E2237" s="37">
        <v>118733.38</v>
      </c>
      <c r="F2237" s="19" t="s">
        <v>50</v>
      </c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22"/>
      <c r="AH2237" s="22"/>
      <c r="AI2237" s="22"/>
      <c r="AJ2237" s="22"/>
      <c r="AK2237" s="22"/>
      <c r="AL2237" s="22"/>
      <c r="AM2237" s="22"/>
      <c r="AN2237" s="22"/>
      <c r="AO2237" s="22"/>
      <c r="AP2237" s="22"/>
      <c r="AQ2237" s="22"/>
      <c r="AR2237" s="22"/>
      <c r="AS2237" s="22"/>
      <c r="AT2237" s="22"/>
      <c r="AU2237" s="22"/>
      <c r="AV2237" s="22"/>
      <c r="AW2237" s="22"/>
      <c r="AX2237" s="22"/>
      <c r="AY2237" s="22"/>
      <c r="AZ2237" s="22"/>
      <c r="BA2237" s="22"/>
      <c r="BB2237" s="22"/>
      <c r="BC2237" s="22"/>
    </row>
    <row r="2238" spans="1:55" s="23" customFormat="1" ht="25.5">
      <c r="A2238" s="7">
        <v>2140</v>
      </c>
      <c r="B2238" s="7">
        <v>93</v>
      </c>
      <c r="C2238" s="35">
        <v>44056</v>
      </c>
      <c r="D2238" s="36" t="s">
        <v>360</v>
      </c>
      <c r="E2238" s="37">
        <v>6629.1</v>
      </c>
      <c r="F2238" s="19" t="s">
        <v>50</v>
      </c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22"/>
      <c r="AH2238" s="22"/>
      <c r="AI2238" s="22"/>
      <c r="AJ2238" s="22"/>
      <c r="AK2238" s="22"/>
      <c r="AL2238" s="22"/>
      <c r="AM2238" s="22"/>
      <c r="AN2238" s="22"/>
      <c r="AO2238" s="22"/>
      <c r="AP2238" s="22"/>
      <c r="AQ2238" s="22"/>
      <c r="AR2238" s="22"/>
      <c r="AS2238" s="22"/>
      <c r="AT2238" s="22"/>
      <c r="AU2238" s="22"/>
      <c r="AV2238" s="22"/>
      <c r="AW2238" s="22"/>
      <c r="AX2238" s="22"/>
      <c r="AY2238" s="22"/>
      <c r="AZ2238" s="22"/>
      <c r="BA2238" s="22"/>
      <c r="BB2238" s="22"/>
      <c r="BC2238" s="22"/>
    </row>
    <row r="2239" spans="1:55" s="23" customFormat="1" ht="25.5">
      <c r="A2239" s="7">
        <v>2141</v>
      </c>
      <c r="B2239" s="7">
        <v>94</v>
      </c>
      <c r="C2239" s="35">
        <v>44056</v>
      </c>
      <c r="D2239" s="36" t="s">
        <v>342</v>
      </c>
      <c r="E2239" s="37">
        <v>19463.51</v>
      </c>
      <c r="F2239" s="19" t="s">
        <v>50</v>
      </c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22"/>
      <c r="AH2239" s="22"/>
      <c r="AI2239" s="22"/>
      <c r="AJ2239" s="22"/>
      <c r="AK2239" s="22"/>
      <c r="AL2239" s="22"/>
      <c r="AM2239" s="22"/>
      <c r="AN2239" s="22"/>
      <c r="AO2239" s="22"/>
      <c r="AP2239" s="22"/>
      <c r="AQ2239" s="22"/>
      <c r="AR2239" s="22"/>
      <c r="AS2239" s="22"/>
      <c r="AT2239" s="22"/>
      <c r="AU2239" s="22"/>
      <c r="AV2239" s="22"/>
      <c r="AW2239" s="22"/>
      <c r="AX2239" s="22"/>
      <c r="AY2239" s="22"/>
      <c r="AZ2239" s="22"/>
      <c r="BA2239" s="22"/>
      <c r="BB2239" s="22"/>
      <c r="BC2239" s="22"/>
    </row>
    <row r="2240" spans="1:55" s="23" customFormat="1" ht="25.5">
      <c r="A2240" s="7">
        <v>2142</v>
      </c>
      <c r="B2240" s="7">
        <v>95</v>
      </c>
      <c r="C2240" s="35">
        <v>44056</v>
      </c>
      <c r="D2240" s="36" t="s">
        <v>346</v>
      </c>
      <c r="E2240" s="37">
        <v>14400.64</v>
      </c>
      <c r="F2240" s="19" t="s">
        <v>50</v>
      </c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22"/>
      <c r="AH2240" s="22"/>
      <c r="AI2240" s="22"/>
      <c r="AJ2240" s="22"/>
      <c r="AK2240" s="22"/>
      <c r="AL2240" s="22"/>
      <c r="AM2240" s="22"/>
      <c r="AN2240" s="22"/>
      <c r="AO2240" s="22"/>
      <c r="AP2240" s="22"/>
      <c r="AQ2240" s="22"/>
      <c r="AR2240" s="22"/>
      <c r="AS2240" s="22"/>
      <c r="AT2240" s="22"/>
      <c r="AU2240" s="22"/>
      <c r="AV2240" s="22"/>
      <c r="AW2240" s="22"/>
      <c r="AX2240" s="22"/>
      <c r="AY2240" s="22"/>
      <c r="AZ2240" s="22"/>
      <c r="BA2240" s="22"/>
      <c r="BB2240" s="22"/>
      <c r="BC2240" s="22"/>
    </row>
    <row r="2241" spans="1:55" s="23" customFormat="1" ht="25.5">
      <c r="A2241" s="7">
        <v>2143</v>
      </c>
      <c r="B2241" s="7">
        <v>96</v>
      </c>
      <c r="C2241" s="35">
        <v>44056</v>
      </c>
      <c r="D2241" s="36" t="s">
        <v>30</v>
      </c>
      <c r="E2241" s="37">
        <v>14229.6</v>
      </c>
      <c r="F2241" s="19" t="s">
        <v>50</v>
      </c>
      <c r="G2241" s="22"/>
      <c r="H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22"/>
      <c r="AH2241" s="22"/>
      <c r="AI2241" s="22"/>
      <c r="AJ2241" s="22"/>
      <c r="AK2241" s="22"/>
      <c r="AL2241" s="22"/>
      <c r="AM2241" s="22"/>
      <c r="AN2241" s="22"/>
      <c r="AO2241" s="22"/>
      <c r="AP2241" s="22"/>
      <c r="AQ2241" s="22"/>
      <c r="AR2241" s="22"/>
      <c r="AS2241" s="22"/>
      <c r="AT2241" s="22"/>
      <c r="AU2241" s="22"/>
      <c r="AV2241" s="22"/>
      <c r="AW2241" s="22"/>
      <c r="AX2241" s="22"/>
      <c r="AY2241" s="22"/>
      <c r="AZ2241" s="22"/>
      <c r="BA2241" s="22"/>
      <c r="BB2241" s="22"/>
      <c r="BC2241" s="22"/>
    </row>
    <row r="2242" spans="1:55" s="23" customFormat="1" ht="25.5">
      <c r="A2242" s="7">
        <v>2144</v>
      </c>
      <c r="B2242" s="7">
        <v>97</v>
      </c>
      <c r="C2242" s="35">
        <v>44056</v>
      </c>
      <c r="D2242" s="36" t="s">
        <v>213</v>
      </c>
      <c r="E2242" s="37">
        <v>33420.94</v>
      </c>
      <c r="F2242" s="19" t="s">
        <v>50</v>
      </c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22"/>
      <c r="AH2242" s="22"/>
      <c r="AI2242" s="22"/>
      <c r="AJ2242" s="22"/>
      <c r="AK2242" s="22"/>
      <c r="AL2242" s="22"/>
      <c r="AM2242" s="22"/>
      <c r="AN2242" s="22"/>
      <c r="AO2242" s="22"/>
      <c r="AP2242" s="22"/>
      <c r="AQ2242" s="22"/>
      <c r="AR2242" s="22"/>
      <c r="AS2242" s="22"/>
      <c r="AT2242" s="22"/>
      <c r="AU2242" s="22"/>
      <c r="AV2242" s="22"/>
      <c r="AW2242" s="22"/>
      <c r="AX2242" s="22"/>
      <c r="AY2242" s="22"/>
      <c r="AZ2242" s="22"/>
      <c r="BA2242" s="22"/>
      <c r="BB2242" s="22"/>
      <c r="BC2242" s="22"/>
    </row>
    <row r="2243" spans="1:55" s="23" customFormat="1" ht="15.75">
      <c r="A2243" s="41" t="s">
        <v>464</v>
      </c>
      <c r="B2243" s="42"/>
      <c r="C2243" s="43"/>
      <c r="D2243" s="25">
        <f>SUM(E2212:E2229)</f>
        <v>11584309.620000001</v>
      </c>
      <c r="E2243" s="25">
        <f>SUM(E2230:E2242)</f>
        <v>1601208.1400000001</v>
      </c>
      <c r="F2243" s="25">
        <v>0</v>
      </c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22"/>
      <c r="AH2243" s="22"/>
      <c r="AI2243" s="22"/>
      <c r="AJ2243" s="22"/>
      <c r="AK2243" s="22"/>
      <c r="AL2243" s="22"/>
      <c r="AM2243" s="22"/>
      <c r="AN2243" s="22"/>
      <c r="AO2243" s="22"/>
      <c r="AP2243" s="22"/>
      <c r="AQ2243" s="22"/>
      <c r="AR2243" s="22"/>
      <c r="AS2243" s="22"/>
      <c r="AT2243" s="22"/>
      <c r="AU2243" s="22"/>
      <c r="AV2243" s="22"/>
      <c r="AW2243" s="22"/>
      <c r="AX2243" s="22"/>
      <c r="AY2243" s="22"/>
      <c r="AZ2243" s="22"/>
      <c r="BA2243" s="22"/>
      <c r="BB2243" s="22"/>
      <c r="BC2243" s="22"/>
    </row>
    <row r="2244" spans="1:55" s="23" customFormat="1" ht="28.5">
      <c r="A2244" s="7">
        <v>2145</v>
      </c>
      <c r="B2244" s="7">
        <v>98</v>
      </c>
      <c r="C2244" s="35">
        <v>44057</v>
      </c>
      <c r="D2244" s="36" t="s">
        <v>235</v>
      </c>
      <c r="E2244" s="37">
        <v>800000</v>
      </c>
      <c r="F2244" s="19" t="s">
        <v>9</v>
      </c>
      <c r="G2244" s="22"/>
      <c r="H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22"/>
      <c r="AH2244" s="22"/>
      <c r="AI2244" s="22"/>
      <c r="AJ2244" s="22"/>
      <c r="AK2244" s="22"/>
      <c r="AL2244" s="22"/>
      <c r="AM2244" s="22"/>
      <c r="AN2244" s="22"/>
      <c r="AO2244" s="22"/>
      <c r="AP2244" s="22"/>
      <c r="AQ2244" s="22"/>
      <c r="AR2244" s="22"/>
      <c r="AS2244" s="22"/>
      <c r="AT2244" s="22"/>
      <c r="AU2244" s="22"/>
      <c r="AV2244" s="22"/>
      <c r="AW2244" s="22"/>
      <c r="AX2244" s="22"/>
      <c r="AY2244" s="22"/>
      <c r="AZ2244" s="22"/>
      <c r="BA2244" s="22"/>
      <c r="BB2244" s="22"/>
      <c r="BC2244" s="22"/>
    </row>
    <row r="2245" spans="1:55" s="23" customFormat="1" ht="25.5">
      <c r="A2245" s="7">
        <v>2146</v>
      </c>
      <c r="B2245" s="7">
        <v>99</v>
      </c>
      <c r="C2245" s="35">
        <v>44057</v>
      </c>
      <c r="D2245" s="36" t="s">
        <v>391</v>
      </c>
      <c r="E2245" s="37">
        <v>177254.1</v>
      </c>
      <c r="F2245" s="19" t="s">
        <v>47</v>
      </c>
      <c r="G2245" s="22"/>
      <c r="H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22"/>
      <c r="AH2245" s="22"/>
      <c r="AI2245" s="22"/>
      <c r="AJ2245" s="22"/>
      <c r="AK2245" s="22"/>
      <c r="AL2245" s="22"/>
      <c r="AM2245" s="22"/>
      <c r="AN2245" s="22"/>
      <c r="AO2245" s="22"/>
      <c r="AP2245" s="22"/>
      <c r="AQ2245" s="22"/>
      <c r="AR2245" s="22"/>
      <c r="AS2245" s="22"/>
      <c r="AT2245" s="22"/>
      <c r="AU2245" s="22"/>
      <c r="AV2245" s="22"/>
      <c r="AW2245" s="22"/>
      <c r="AX2245" s="22"/>
      <c r="AY2245" s="22"/>
      <c r="AZ2245" s="22"/>
      <c r="BA2245" s="22"/>
      <c r="BB2245" s="22"/>
      <c r="BC2245" s="22"/>
    </row>
    <row r="2246" spans="1:55" s="23" customFormat="1" ht="25.5">
      <c r="A2246" s="7">
        <v>2147</v>
      </c>
      <c r="B2246" s="7">
        <v>100</v>
      </c>
      <c r="C2246" s="35">
        <v>44057</v>
      </c>
      <c r="D2246" s="36" t="s">
        <v>465</v>
      </c>
      <c r="E2246" s="37">
        <v>69991.63</v>
      </c>
      <c r="F2246" s="19" t="s">
        <v>47</v>
      </c>
      <c r="G2246" s="22"/>
      <c r="H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22"/>
      <c r="AH2246" s="22"/>
      <c r="AI2246" s="22"/>
      <c r="AJ2246" s="22"/>
      <c r="AK2246" s="22"/>
      <c r="AL2246" s="22"/>
      <c r="AM2246" s="22"/>
      <c r="AN2246" s="22"/>
      <c r="AO2246" s="22"/>
      <c r="AP2246" s="22"/>
      <c r="AQ2246" s="22"/>
      <c r="AR2246" s="22"/>
      <c r="AS2246" s="22"/>
      <c r="AT2246" s="22"/>
      <c r="AU2246" s="22"/>
      <c r="AV2246" s="22"/>
      <c r="AW2246" s="22"/>
      <c r="AX2246" s="22"/>
      <c r="AY2246" s="22"/>
      <c r="AZ2246" s="22"/>
      <c r="BA2246" s="22"/>
      <c r="BB2246" s="22"/>
      <c r="BC2246" s="22"/>
    </row>
    <row r="2247" spans="1:55" s="23" customFormat="1" ht="25.5">
      <c r="A2247" s="7">
        <v>2148</v>
      </c>
      <c r="B2247" s="7">
        <v>101</v>
      </c>
      <c r="C2247" s="35">
        <v>44057</v>
      </c>
      <c r="D2247" s="36" t="s">
        <v>466</v>
      </c>
      <c r="E2247" s="37">
        <v>122790.13</v>
      </c>
      <c r="F2247" s="19" t="s">
        <v>47</v>
      </c>
      <c r="G2247" s="22"/>
      <c r="H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22"/>
      <c r="AH2247" s="22"/>
      <c r="AI2247" s="22"/>
      <c r="AJ2247" s="22"/>
      <c r="AK2247" s="22"/>
      <c r="AL2247" s="22"/>
      <c r="AM2247" s="22"/>
      <c r="AN2247" s="22"/>
      <c r="AO2247" s="22"/>
      <c r="AP2247" s="22"/>
      <c r="AQ2247" s="22"/>
      <c r="AR2247" s="22"/>
      <c r="AS2247" s="22"/>
      <c r="AT2247" s="22"/>
      <c r="AU2247" s="22"/>
      <c r="AV2247" s="22"/>
      <c r="AW2247" s="22"/>
      <c r="AX2247" s="22"/>
      <c r="AY2247" s="22"/>
      <c r="AZ2247" s="22"/>
      <c r="BA2247" s="22"/>
      <c r="BB2247" s="22"/>
      <c r="BC2247" s="22"/>
    </row>
    <row r="2248" spans="1:55" s="23" customFormat="1" ht="25.5">
      <c r="A2248" s="7">
        <v>2149</v>
      </c>
      <c r="B2248" s="7">
        <v>102</v>
      </c>
      <c r="C2248" s="35">
        <v>44057</v>
      </c>
      <c r="D2248" s="36" t="s">
        <v>46</v>
      </c>
      <c r="E2248" s="37">
        <v>41801.75</v>
      </c>
      <c r="F2248" s="19" t="s">
        <v>47</v>
      </c>
      <c r="G2248" s="22"/>
      <c r="H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22"/>
      <c r="AH2248" s="22"/>
      <c r="AI2248" s="22"/>
      <c r="AJ2248" s="22"/>
      <c r="AK2248" s="22"/>
      <c r="AL2248" s="22"/>
      <c r="AM2248" s="22"/>
      <c r="AN2248" s="22"/>
      <c r="AO2248" s="22"/>
      <c r="AP2248" s="22"/>
      <c r="AQ2248" s="22"/>
      <c r="AR2248" s="22"/>
      <c r="AS2248" s="22"/>
      <c r="AT2248" s="22"/>
      <c r="AU2248" s="22"/>
      <c r="AV2248" s="22"/>
      <c r="AW2248" s="22"/>
      <c r="AX2248" s="22"/>
      <c r="AY2248" s="22"/>
      <c r="AZ2248" s="22"/>
      <c r="BA2248" s="22"/>
      <c r="BB2248" s="22"/>
      <c r="BC2248" s="22"/>
    </row>
    <row r="2249" spans="1:55" s="23" customFormat="1" ht="25.5">
      <c r="A2249" s="7">
        <v>2150</v>
      </c>
      <c r="B2249" s="7">
        <v>103</v>
      </c>
      <c r="C2249" s="35">
        <v>44057</v>
      </c>
      <c r="D2249" s="36" t="s">
        <v>244</v>
      </c>
      <c r="E2249" s="37">
        <v>40423.15</v>
      </c>
      <c r="F2249" s="19" t="s">
        <v>47</v>
      </c>
      <c r="G2249" s="22"/>
      <c r="H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22"/>
      <c r="AH2249" s="22"/>
      <c r="AI2249" s="22"/>
      <c r="AJ2249" s="22"/>
      <c r="AK2249" s="22"/>
      <c r="AL2249" s="22"/>
      <c r="AM2249" s="22"/>
      <c r="AN2249" s="22"/>
      <c r="AO2249" s="22"/>
      <c r="AP2249" s="22"/>
      <c r="AQ2249" s="22"/>
      <c r="AR2249" s="22"/>
      <c r="AS2249" s="22"/>
      <c r="AT2249" s="22"/>
      <c r="AU2249" s="22"/>
      <c r="AV2249" s="22"/>
      <c r="AW2249" s="22"/>
      <c r="AX2249" s="22"/>
      <c r="AY2249" s="22"/>
      <c r="AZ2249" s="22"/>
      <c r="BA2249" s="22"/>
      <c r="BB2249" s="22"/>
      <c r="BC2249" s="22"/>
    </row>
    <row r="2250" spans="1:55" s="23" customFormat="1" ht="25.5">
      <c r="A2250" s="7">
        <v>2151</v>
      </c>
      <c r="B2250" s="7">
        <v>104</v>
      </c>
      <c r="C2250" s="35">
        <v>44057</v>
      </c>
      <c r="D2250" s="36" t="s">
        <v>245</v>
      </c>
      <c r="E2250" s="37">
        <v>4336.19</v>
      </c>
      <c r="F2250" s="19" t="s">
        <v>47</v>
      </c>
      <c r="G2250" s="22"/>
      <c r="H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22"/>
      <c r="AH2250" s="22"/>
      <c r="AI2250" s="22"/>
      <c r="AJ2250" s="22"/>
      <c r="AK2250" s="22"/>
      <c r="AL2250" s="22"/>
      <c r="AM2250" s="22"/>
      <c r="AN2250" s="22"/>
      <c r="AO2250" s="22"/>
      <c r="AP2250" s="22"/>
      <c r="AQ2250" s="22"/>
      <c r="AR2250" s="22"/>
      <c r="AS2250" s="22"/>
      <c r="AT2250" s="22"/>
      <c r="AU2250" s="22"/>
      <c r="AV2250" s="22"/>
      <c r="AW2250" s="22"/>
      <c r="AX2250" s="22"/>
      <c r="AY2250" s="22"/>
      <c r="AZ2250" s="22"/>
      <c r="BA2250" s="22"/>
      <c r="BB2250" s="22"/>
      <c r="BC2250" s="22"/>
    </row>
    <row r="2251" spans="1:55" s="23" customFormat="1" ht="25.5">
      <c r="A2251" s="7">
        <v>2152</v>
      </c>
      <c r="B2251" s="7">
        <v>105</v>
      </c>
      <c r="C2251" s="35">
        <v>44057</v>
      </c>
      <c r="D2251" s="36" t="s">
        <v>246</v>
      </c>
      <c r="E2251" s="37">
        <v>14294.79</v>
      </c>
      <c r="F2251" s="19" t="s">
        <v>47</v>
      </c>
      <c r="G2251" s="22"/>
      <c r="H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22"/>
      <c r="AH2251" s="22"/>
      <c r="AI2251" s="22"/>
      <c r="AJ2251" s="22"/>
      <c r="AK2251" s="22"/>
      <c r="AL2251" s="22"/>
      <c r="AM2251" s="22"/>
      <c r="AN2251" s="22"/>
      <c r="AO2251" s="22"/>
      <c r="AP2251" s="22"/>
      <c r="AQ2251" s="22"/>
      <c r="AR2251" s="22"/>
      <c r="AS2251" s="22"/>
      <c r="AT2251" s="22"/>
      <c r="AU2251" s="22"/>
      <c r="AV2251" s="22"/>
      <c r="AW2251" s="22"/>
      <c r="AX2251" s="22"/>
      <c r="AY2251" s="22"/>
      <c r="AZ2251" s="22"/>
      <c r="BA2251" s="22"/>
      <c r="BB2251" s="22"/>
      <c r="BC2251" s="22"/>
    </row>
    <row r="2252" spans="1:55" s="23" customFormat="1" ht="25.5">
      <c r="A2252" s="7">
        <v>2153</v>
      </c>
      <c r="B2252" s="7">
        <v>106</v>
      </c>
      <c r="C2252" s="35">
        <v>44057</v>
      </c>
      <c r="D2252" s="36" t="s">
        <v>125</v>
      </c>
      <c r="E2252" s="37">
        <v>6930.91</v>
      </c>
      <c r="F2252" s="19" t="s">
        <v>47</v>
      </c>
      <c r="G2252" s="22"/>
      <c r="H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22"/>
      <c r="AH2252" s="22"/>
      <c r="AI2252" s="22"/>
      <c r="AJ2252" s="22"/>
      <c r="AK2252" s="22"/>
      <c r="AL2252" s="22"/>
      <c r="AM2252" s="22"/>
      <c r="AN2252" s="22"/>
      <c r="AO2252" s="22"/>
      <c r="AP2252" s="22"/>
      <c r="AQ2252" s="22"/>
      <c r="AR2252" s="22"/>
      <c r="AS2252" s="22"/>
      <c r="AT2252" s="22"/>
      <c r="AU2252" s="22"/>
      <c r="AV2252" s="22"/>
      <c r="AW2252" s="22"/>
      <c r="AX2252" s="22"/>
      <c r="AY2252" s="22"/>
      <c r="AZ2252" s="22"/>
      <c r="BA2252" s="22"/>
      <c r="BB2252" s="22"/>
      <c r="BC2252" s="22"/>
    </row>
    <row r="2253" spans="1:55" s="23" customFormat="1" ht="25.5">
      <c r="A2253" s="7">
        <v>2154</v>
      </c>
      <c r="B2253" s="7">
        <v>107</v>
      </c>
      <c r="C2253" s="35">
        <v>44057</v>
      </c>
      <c r="D2253" s="36" t="s">
        <v>293</v>
      </c>
      <c r="E2253" s="37">
        <v>159974.87</v>
      </c>
      <c r="F2253" s="19" t="s">
        <v>47</v>
      </c>
      <c r="G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22"/>
      <c r="AH2253" s="22"/>
      <c r="AI2253" s="22"/>
      <c r="AJ2253" s="22"/>
      <c r="AK2253" s="22"/>
      <c r="AL2253" s="22"/>
      <c r="AM2253" s="22"/>
      <c r="AN2253" s="22"/>
      <c r="AO2253" s="22"/>
      <c r="AP2253" s="22"/>
      <c r="AQ2253" s="22"/>
      <c r="AR2253" s="22"/>
      <c r="AS2253" s="22"/>
      <c r="AT2253" s="22"/>
      <c r="AU2253" s="22"/>
      <c r="AV2253" s="22"/>
      <c r="AW2253" s="22"/>
      <c r="AX2253" s="22"/>
      <c r="AY2253" s="22"/>
      <c r="AZ2253" s="22"/>
      <c r="BA2253" s="22"/>
      <c r="BB2253" s="22"/>
      <c r="BC2253" s="22"/>
    </row>
    <row r="2254" spans="1:55" s="23" customFormat="1" ht="25.5">
      <c r="A2254" s="7">
        <v>2155</v>
      </c>
      <c r="B2254" s="7">
        <v>108</v>
      </c>
      <c r="C2254" s="35">
        <v>44057</v>
      </c>
      <c r="D2254" s="36" t="s">
        <v>243</v>
      </c>
      <c r="E2254" s="37">
        <v>21562.97</v>
      </c>
      <c r="F2254" s="19" t="s">
        <v>47</v>
      </c>
      <c r="G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22"/>
      <c r="AH2254" s="22"/>
      <c r="AI2254" s="22"/>
      <c r="AJ2254" s="22"/>
      <c r="AK2254" s="22"/>
      <c r="AL2254" s="22"/>
      <c r="AM2254" s="22"/>
      <c r="AN2254" s="22"/>
      <c r="AO2254" s="22"/>
      <c r="AP2254" s="22"/>
      <c r="AQ2254" s="22"/>
      <c r="AR2254" s="22"/>
      <c r="AS2254" s="22"/>
      <c r="AT2254" s="22"/>
      <c r="AU2254" s="22"/>
      <c r="AV2254" s="22"/>
      <c r="AW2254" s="22"/>
      <c r="AX2254" s="22"/>
      <c r="AY2254" s="22"/>
      <c r="AZ2254" s="22"/>
      <c r="BA2254" s="22"/>
      <c r="BB2254" s="22"/>
      <c r="BC2254" s="22"/>
    </row>
    <row r="2255" spans="1:55" s="23" customFormat="1" ht="25.5">
      <c r="A2255" s="7">
        <v>2156</v>
      </c>
      <c r="B2255" s="7">
        <v>109</v>
      </c>
      <c r="C2255" s="35">
        <v>44057</v>
      </c>
      <c r="D2255" s="36" t="s">
        <v>467</v>
      </c>
      <c r="E2255" s="37">
        <v>10711.76</v>
      </c>
      <c r="F2255" s="19" t="s">
        <v>47</v>
      </c>
      <c r="G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22"/>
      <c r="AH2255" s="22"/>
      <c r="AI2255" s="22"/>
      <c r="AJ2255" s="22"/>
      <c r="AK2255" s="22"/>
      <c r="AL2255" s="22"/>
      <c r="AM2255" s="22"/>
      <c r="AN2255" s="22"/>
      <c r="AO2255" s="22"/>
      <c r="AP2255" s="22"/>
      <c r="AQ2255" s="22"/>
      <c r="AR2255" s="22"/>
      <c r="AS2255" s="22"/>
      <c r="AT2255" s="22"/>
      <c r="AU2255" s="22"/>
      <c r="AV2255" s="22"/>
      <c r="AW2255" s="22"/>
      <c r="AX2255" s="22"/>
      <c r="AY2255" s="22"/>
      <c r="AZ2255" s="22"/>
      <c r="BA2255" s="22"/>
      <c r="BB2255" s="22"/>
      <c r="BC2255" s="22"/>
    </row>
    <row r="2256" spans="1:55" s="23" customFormat="1" ht="25.5">
      <c r="A2256" s="7">
        <v>2157</v>
      </c>
      <c r="B2256" s="7">
        <v>110</v>
      </c>
      <c r="C2256" s="35">
        <v>44057</v>
      </c>
      <c r="D2256" s="36" t="s">
        <v>46</v>
      </c>
      <c r="E2256" s="37">
        <v>8126.75</v>
      </c>
      <c r="F2256" s="19" t="s">
        <v>50</v>
      </c>
      <c r="G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22"/>
      <c r="AH2256" s="22"/>
      <c r="AI2256" s="22"/>
      <c r="AJ2256" s="22"/>
      <c r="AK2256" s="22"/>
      <c r="AL2256" s="22"/>
      <c r="AM2256" s="22"/>
      <c r="AN2256" s="22"/>
      <c r="AO2256" s="22"/>
      <c r="AP2256" s="22"/>
      <c r="AQ2256" s="22"/>
      <c r="AR2256" s="22"/>
      <c r="AS2256" s="22"/>
      <c r="AT2256" s="22"/>
      <c r="AU2256" s="22"/>
      <c r="AV2256" s="22"/>
      <c r="AW2256" s="22"/>
      <c r="AX2256" s="22"/>
      <c r="AY2256" s="22"/>
      <c r="AZ2256" s="22"/>
      <c r="BA2256" s="22"/>
      <c r="BB2256" s="22"/>
      <c r="BC2256" s="22"/>
    </row>
    <row r="2257" spans="1:55" s="23" customFormat="1" ht="25.5">
      <c r="A2257" s="7">
        <v>2158</v>
      </c>
      <c r="B2257" s="7">
        <v>111</v>
      </c>
      <c r="C2257" s="35">
        <v>44057</v>
      </c>
      <c r="D2257" s="36" t="s">
        <v>243</v>
      </c>
      <c r="E2257" s="37">
        <v>4192.09</v>
      </c>
      <c r="F2257" s="19" t="s">
        <v>50</v>
      </c>
      <c r="G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22"/>
      <c r="AH2257" s="22"/>
      <c r="AI2257" s="22"/>
      <c r="AJ2257" s="22"/>
      <c r="AK2257" s="22"/>
      <c r="AL2257" s="22"/>
      <c r="AM2257" s="22"/>
      <c r="AN2257" s="22"/>
      <c r="AO2257" s="22"/>
      <c r="AP2257" s="22"/>
      <c r="AQ2257" s="22"/>
      <c r="AR2257" s="22"/>
      <c r="AS2257" s="22"/>
      <c r="AT2257" s="22"/>
      <c r="AU2257" s="22"/>
      <c r="AV2257" s="22"/>
      <c r="AW2257" s="22"/>
      <c r="AX2257" s="22"/>
      <c r="AY2257" s="22"/>
      <c r="AZ2257" s="22"/>
      <c r="BA2257" s="22"/>
      <c r="BB2257" s="22"/>
      <c r="BC2257" s="22"/>
    </row>
    <row r="2258" spans="1:55" s="23" customFormat="1" ht="25.5">
      <c r="A2258" s="7">
        <v>2159</v>
      </c>
      <c r="B2258" s="7">
        <v>112</v>
      </c>
      <c r="C2258" s="35">
        <v>44057</v>
      </c>
      <c r="D2258" s="36" t="s">
        <v>244</v>
      </c>
      <c r="E2258" s="37">
        <v>7858.73</v>
      </c>
      <c r="F2258" s="19" t="s">
        <v>50</v>
      </c>
      <c r="G2258" s="22"/>
      <c r="H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22"/>
      <c r="AH2258" s="22"/>
      <c r="AI2258" s="22"/>
      <c r="AJ2258" s="22"/>
      <c r="AK2258" s="22"/>
      <c r="AL2258" s="22"/>
      <c r="AM2258" s="22"/>
      <c r="AN2258" s="22"/>
      <c r="AO2258" s="22"/>
      <c r="AP2258" s="22"/>
      <c r="AQ2258" s="22"/>
      <c r="AR2258" s="22"/>
      <c r="AS2258" s="22"/>
      <c r="AT2258" s="22"/>
      <c r="AU2258" s="22"/>
      <c r="AV2258" s="22"/>
      <c r="AW2258" s="22"/>
      <c r="AX2258" s="22"/>
      <c r="AY2258" s="22"/>
      <c r="AZ2258" s="22"/>
      <c r="BA2258" s="22"/>
      <c r="BB2258" s="22"/>
      <c r="BC2258" s="22"/>
    </row>
    <row r="2259" spans="1:55" s="23" customFormat="1" ht="25.5">
      <c r="A2259" s="7">
        <v>2160</v>
      </c>
      <c r="B2259" s="7">
        <v>113</v>
      </c>
      <c r="C2259" s="35">
        <v>44057</v>
      </c>
      <c r="D2259" s="36" t="s">
        <v>245</v>
      </c>
      <c r="E2259" s="37">
        <v>843.01</v>
      </c>
      <c r="F2259" s="19" t="s">
        <v>50</v>
      </c>
      <c r="G2259" s="22"/>
      <c r="H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22"/>
      <c r="AH2259" s="22"/>
      <c r="AI2259" s="22"/>
      <c r="AJ2259" s="22"/>
      <c r="AK2259" s="22"/>
      <c r="AL2259" s="22"/>
      <c r="AM2259" s="22"/>
      <c r="AN2259" s="22"/>
      <c r="AO2259" s="22"/>
      <c r="AP2259" s="22"/>
      <c r="AQ2259" s="22"/>
      <c r="AR2259" s="22"/>
      <c r="AS2259" s="22"/>
      <c r="AT2259" s="22"/>
      <c r="AU2259" s="22"/>
      <c r="AV2259" s="22"/>
      <c r="AW2259" s="22"/>
      <c r="AX2259" s="22"/>
      <c r="AY2259" s="22"/>
      <c r="AZ2259" s="22"/>
      <c r="BA2259" s="22"/>
      <c r="BB2259" s="22"/>
      <c r="BC2259" s="22"/>
    </row>
    <row r="2260" spans="1:55" s="23" customFormat="1" ht="25.5">
      <c r="A2260" s="7">
        <v>2161</v>
      </c>
      <c r="B2260" s="7">
        <v>114</v>
      </c>
      <c r="C2260" s="35">
        <v>44057</v>
      </c>
      <c r="D2260" s="36" t="s">
        <v>246</v>
      </c>
      <c r="E2260" s="37">
        <v>2779.07</v>
      </c>
      <c r="F2260" s="19" t="s">
        <v>50</v>
      </c>
      <c r="G2260" s="22"/>
      <c r="H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22"/>
      <c r="AH2260" s="22"/>
      <c r="AI2260" s="22"/>
      <c r="AJ2260" s="22"/>
      <c r="AK2260" s="22"/>
      <c r="AL2260" s="22"/>
      <c r="AM2260" s="22"/>
      <c r="AN2260" s="22"/>
      <c r="AO2260" s="22"/>
      <c r="AP2260" s="22"/>
      <c r="AQ2260" s="22"/>
      <c r="AR2260" s="22"/>
      <c r="AS2260" s="22"/>
      <c r="AT2260" s="22"/>
      <c r="AU2260" s="22"/>
      <c r="AV2260" s="22"/>
      <c r="AW2260" s="22"/>
      <c r="AX2260" s="22"/>
      <c r="AY2260" s="22"/>
      <c r="AZ2260" s="22"/>
      <c r="BA2260" s="22"/>
      <c r="BB2260" s="22"/>
      <c r="BC2260" s="22"/>
    </row>
    <row r="2261" spans="1:55" s="23" customFormat="1" ht="25.5">
      <c r="A2261" s="7">
        <v>2162</v>
      </c>
      <c r="B2261" s="7">
        <v>115</v>
      </c>
      <c r="C2261" s="35">
        <v>44057</v>
      </c>
      <c r="D2261" s="36" t="s">
        <v>125</v>
      </c>
      <c r="E2261" s="37">
        <v>1347.45</v>
      </c>
      <c r="F2261" s="19" t="s">
        <v>50</v>
      </c>
      <c r="G2261" s="22"/>
      <c r="H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22"/>
      <c r="AH2261" s="22"/>
      <c r="AI2261" s="22"/>
      <c r="AJ2261" s="22"/>
      <c r="AK2261" s="22"/>
      <c r="AL2261" s="22"/>
      <c r="AM2261" s="22"/>
      <c r="AN2261" s="22"/>
      <c r="AO2261" s="22"/>
      <c r="AP2261" s="22"/>
      <c r="AQ2261" s="22"/>
      <c r="AR2261" s="22"/>
      <c r="AS2261" s="22"/>
      <c r="AT2261" s="22"/>
      <c r="AU2261" s="22"/>
      <c r="AV2261" s="22"/>
      <c r="AW2261" s="22"/>
      <c r="AX2261" s="22"/>
      <c r="AY2261" s="22"/>
      <c r="AZ2261" s="22"/>
      <c r="BA2261" s="22"/>
      <c r="BB2261" s="22"/>
      <c r="BC2261" s="22"/>
    </row>
    <row r="2262" spans="1:55" s="23" customFormat="1" ht="25.5">
      <c r="A2262" s="7">
        <v>2163</v>
      </c>
      <c r="B2262" s="7">
        <v>116</v>
      </c>
      <c r="C2262" s="35">
        <v>44057</v>
      </c>
      <c r="D2262" s="36" t="s">
        <v>293</v>
      </c>
      <c r="E2262" s="37">
        <v>31100.99</v>
      </c>
      <c r="F2262" s="19" t="s">
        <v>50</v>
      </c>
      <c r="G2262" s="22"/>
      <c r="H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22"/>
      <c r="AH2262" s="22"/>
      <c r="AI2262" s="22"/>
      <c r="AJ2262" s="22"/>
      <c r="AK2262" s="22"/>
      <c r="AL2262" s="22"/>
      <c r="AM2262" s="22"/>
      <c r="AN2262" s="22"/>
      <c r="AO2262" s="22"/>
      <c r="AP2262" s="22"/>
      <c r="AQ2262" s="22"/>
      <c r="AR2262" s="22"/>
      <c r="AS2262" s="22"/>
      <c r="AT2262" s="22"/>
      <c r="AU2262" s="22"/>
      <c r="AV2262" s="22"/>
      <c r="AW2262" s="22"/>
      <c r="AX2262" s="22"/>
      <c r="AY2262" s="22"/>
      <c r="AZ2262" s="22"/>
      <c r="BA2262" s="22"/>
      <c r="BB2262" s="22"/>
      <c r="BC2262" s="22"/>
    </row>
    <row r="2263" spans="1:55" s="23" customFormat="1" ht="25.5">
      <c r="A2263" s="7">
        <v>2164</v>
      </c>
      <c r="B2263" s="7">
        <v>117</v>
      </c>
      <c r="C2263" s="35">
        <v>44057</v>
      </c>
      <c r="D2263" s="36" t="s">
        <v>467</v>
      </c>
      <c r="E2263" s="37">
        <v>2082.49</v>
      </c>
      <c r="F2263" s="19" t="s">
        <v>50</v>
      </c>
      <c r="G2263" s="22"/>
      <c r="H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22"/>
      <c r="AH2263" s="22"/>
      <c r="AI2263" s="22"/>
      <c r="AJ2263" s="22"/>
      <c r="AK2263" s="22"/>
      <c r="AL2263" s="22"/>
      <c r="AM2263" s="22"/>
      <c r="AN2263" s="22"/>
      <c r="AO2263" s="22"/>
      <c r="AP2263" s="22"/>
      <c r="AQ2263" s="22"/>
      <c r="AR2263" s="22"/>
      <c r="AS2263" s="22"/>
      <c r="AT2263" s="22"/>
      <c r="AU2263" s="22"/>
      <c r="AV2263" s="22"/>
      <c r="AW2263" s="22"/>
      <c r="AX2263" s="22"/>
      <c r="AY2263" s="22"/>
      <c r="AZ2263" s="22"/>
      <c r="BA2263" s="22"/>
      <c r="BB2263" s="22"/>
      <c r="BC2263" s="22"/>
    </row>
    <row r="2264" spans="1:55" s="23" customFormat="1" ht="15.75">
      <c r="A2264" s="44" t="s">
        <v>468</v>
      </c>
      <c r="B2264" s="45"/>
      <c r="C2264" s="46"/>
      <c r="D2264" s="27">
        <f>SUM(E2244:E2255)</f>
        <v>1470072.2499999995</v>
      </c>
      <c r="E2264" s="27">
        <f>SUM(E2256:E2263)</f>
        <v>58330.579999999994</v>
      </c>
      <c r="F2264" s="27">
        <v>0</v>
      </c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22"/>
      <c r="AH2264" s="22"/>
      <c r="AI2264" s="22"/>
      <c r="AJ2264" s="22"/>
      <c r="AK2264" s="22"/>
      <c r="AL2264" s="22"/>
      <c r="AM2264" s="22"/>
      <c r="AN2264" s="22"/>
      <c r="AO2264" s="22"/>
      <c r="AP2264" s="22"/>
      <c r="AQ2264" s="22"/>
      <c r="AR2264" s="22"/>
      <c r="AS2264" s="22"/>
      <c r="AT2264" s="22"/>
      <c r="AU2264" s="22"/>
      <c r="AV2264" s="22"/>
      <c r="AW2264" s="22"/>
      <c r="AX2264" s="22"/>
      <c r="AY2264" s="22"/>
      <c r="AZ2264" s="22"/>
      <c r="BA2264" s="22"/>
      <c r="BB2264" s="22"/>
      <c r="BC2264" s="22"/>
    </row>
    <row r="2265" spans="1:55" s="23" customFormat="1" ht="15.75">
      <c r="A2265" s="7">
        <v>2165</v>
      </c>
      <c r="B2265" s="7">
        <v>118</v>
      </c>
      <c r="C2265" s="35">
        <v>44061</v>
      </c>
      <c r="D2265" s="36" t="s">
        <v>12</v>
      </c>
      <c r="E2265" s="37">
        <v>26478.68</v>
      </c>
      <c r="F2265" s="19" t="s">
        <v>9</v>
      </c>
      <c r="G2265" s="22"/>
      <c r="H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22"/>
      <c r="AH2265" s="22"/>
      <c r="AI2265" s="22"/>
      <c r="AJ2265" s="22"/>
      <c r="AK2265" s="22"/>
      <c r="AL2265" s="22"/>
      <c r="AM2265" s="22"/>
      <c r="AN2265" s="22"/>
      <c r="AO2265" s="22"/>
      <c r="AP2265" s="22"/>
      <c r="AQ2265" s="22"/>
      <c r="AR2265" s="22"/>
      <c r="AS2265" s="22"/>
      <c r="AT2265" s="22"/>
      <c r="AU2265" s="22"/>
      <c r="AV2265" s="22"/>
      <c r="AW2265" s="22"/>
      <c r="AX2265" s="22"/>
      <c r="AY2265" s="22"/>
      <c r="AZ2265" s="22"/>
      <c r="BA2265" s="22"/>
      <c r="BB2265" s="22"/>
      <c r="BC2265" s="22"/>
    </row>
    <row r="2266" spans="1:55" s="23" customFormat="1" ht="28.5">
      <c r="A2266" s="7">
        <v>2166</v>
      </c>
      <c r="B2266" s="7">
        <v>119</v>
      </c>
      <c r="C2266" s="35">
        <v>44061</v>
      </c>
      <c r="D2266" s="36" t="s">
        <v>469</v>
      </c>
      <c r="E2266" s="37">
        <v>66750</v>
      </c>
      <c r="F2266" s="19" t="s">
        <v>9</v>
      </c>
      <c r="G2266" s="22"/>
      <c r="H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22"/>
      <c r="AH2266" s="22"/>
      <c r="AI2266" s="22"/>
      <c r="AJ2266" s="22"/>
      <c r="AK2266" s="22"/>
      <c r="AL2266" s="22"/>
      <c r="AM2266" s="22"/>
      <c r="AN2266" s="22"/>
      <c r="AO2266" s="22"/>
      <c r="AP2266" s="22"/>
      <c r="AQ2266" s="22"/>
      <c r="AR2266" s="22"/>
      <c r="AS2266" s="22"/>
      <c r="AT2266" s="22"/>
      <c r="AU2266" s="22"/>
      <c r="AV2266" s="22"/>
      <c r="AW2266" s="22"/>
      <c r="AX2266" s="22"/>
      <c r="AY2266" s="22"/>
      <c r="AZ2266" s="22"/>
      <c r="BA2266" s="22"/>
      <c r="BB2266" s="22"/>
      <c r="BC2266" s="22"/>
    </row>
    <row r="2267" spans="1:55" s="23" customFormat="1" ht="15.75">
      <c r="A2267" s="7">
        <v>2167</v>
      </c>
      <c r="B2267" s="7">
        <v>120</v>
      </c>
      <c r="C2267" s="35">
        <v>44061</v>
      </c>
      <c r="D2267" s="36" t="s">
        <v>470</v>
      </c>
      <c r="E2267" s="37">
        <v>93000</v>
      </c>
      <c r="F2267" s="19" t="s">
        <v>9</v>
      </c>
      <c r="G2267" s="22"/>
      <c r="H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22"/>
      <c r="AH2267" s="22"/>
      <c r="AI2267" s="22"/>
      <c r="AJ2267" s="22"/>
      <c r="AK2267" s="22"/>
      <c r="AL2267" s="22"/>
      <c r="AM2267" s="22"/>
      <c r="AN2267" s="22"/>
      <c r="AO2267" s="22"/>
      <c r="AP2267" s="22"/>
      <c r="AQ2267" s="22"/>
      <c r="AR2267" s="22"/>
      <c r="AS2267" s="22"/>
      <c r="AT2267" s="22"/>
      <c r="AU2267" s="22"/>
      <c r="AV2267" s="22"/>
      <c r="AW2267" s="22"/>
      <c r="AX2267" s="22"/>
      <c r="AY2267" s="22"/>
      <c r="AZ2267" s="22"/>
      <c r="BA2267" s="22"/>
      <c r="BB2267" s="22"/>
      <c r="BC2267" s="22"/>
    </row>
    <row r="2268" spans="1:55" s="23" customFormat="1" ht="15.75">
      <c r="A2268" s="7">
        <v>2168</v>
      </c>
      <c r="B2268" s="7">
        <v>121</v>
      </c>
      <c r="C2268" s="35">
        <v>44061</v>
      </c>
      <c r="D2268" s="36" t="s">
        <v>121</v>
      </c>
      <c r="E2268" s="37">
        <v>1023743</v>
      </c>
      <c r="F2268" s="19" t="s">
        <v>9</v>
      </c>
      <c r="G2268" s="22"/>
      <c r="H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22"/>
      <c r="AH2268" s="22"/>
      <c r="AI2268" s="22"/>
      <c r="AJ2268" s="22"/>
      <c r="AK2268" s="22"/>
      <c r="AL2268" s="22"/>
      <c r="AM2268" s="22"/>
      <c r="AN2268" s="22"/>
      <c r="AO2268" s="22"/>
      <c r="AP2268" s="22"/>
      <c r="AQ2268" s="22"/>
      <c r="AR2268" s="22"/>
      <c r="AS2268" s="22"/>
      <c r="AT2268" s="22"/>
      <c r="AU2268" s="22"/>
      <c r="AV2268" s="22"/>
      <c r="AW2268" s="22"/>
      <c r="AX2268" s="22"/>
      <c r="AY2268" s="22"/>
      <c r="AZ2268" s="22"/>
      <c r="BA2268" s="22"/>
      <c r="BB2268" s="22"/>
      <c r="BC2268" s="22"/>
    </row>
    <row r="2269" spans="1:55" s="23" customFormat="1" ht="15.75">
      <c r="A2269" s="7">
        <v>2169</v>
      </c>
      <c r="B2269" s="7">
        <v>122</v>
      </c>
      <c r="C2269" s="35">
        <v>44061</v>
      </c>
      <c r="D2269" s="36" t="s">
        <v>357</v>
      </c>
      <c r="E2269" s="37">
        <v>362827.6</v>
      </c>
      <c r="F2269" s="19" t="s">
        <v>9</v>
      </c>
      <c r="G2269" s="22"/>
      <c r="H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22"/>
      <c r="AH2269" s="22"/>
      <c r="AI2269" s="22"/>
      <c r="AJ2269" s="22"/>
      <c r="AK2269" s="22"/>
      <c r="AL2269" s="22"/>
      <c r="AM2269" s="22"/>
      <c r="AN2269" s="22"/>
      <c r="AO2269" s="22"/>
      <c r="AP2269" s="22"/>
      <c r="AQ2269" s="22"/>
      <c r="AR2269" s="22"/>
      <c r="AS2269" s="22"/>
      <c r="AT2269" s="22"/>
      <c r="AU2269" s="22"/>
      <c r="AV2269" s="22"/>
      <c r="AW2269" s="22"/>
      <c r="AX2269" s="22"/>
      <c r="AY2269" s="22"/>
      <c r="AZ2269" s="22"/>
      <c r="BA2269" s="22"/>
      <c r="BB2269" s="22"/>
      <c r="BC2269" s="22"/>
    </row>
    <row r="2270" spans="1:55" s="23" customFormat="1" ht="15.75">
      <c r="A2270" s="7">
        <v>2170</v>
      </c>
      <c r="B2270" s="7">
        <v>123</v>
      </c>
      <c r="C2270" s="35">
        <v>44061</v>
      </c>
      <c r="D2270" s="36" t="s">
        <v>358</v>
      </c>
      <c r="E2270" s="37">
        <v>260124.8</v>
      </c>
      <c r="F2270" s="19" t="s">
        <v>9</v>
      </c>
      <c r="G2270" s="22"/>
      <c r="H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22"/>
      <c r="AH2270" s="22"/>
      <c r="AI2270" s="22"/>
      <c r="AJ2270" s="22"/>
      <c r="AK2270" s="22"/>
      <c r="AL2270" s="22"/>
      <c r="AM2270" s="22"/>
      <c r="AN2270" s="22"/>
      <c r="AO2270" s="22"/>
      <c r="AP2270" s="22"/>
      <c r="AQ2270" s="22"/>
      <c r="AR2270" s="22"/>
      <c r="AS2270" s="22"/>
      <c r="AT2270" s="22"/>
      <c r="AU2270" s="22"/>
      <c r="AV2270" s="22"/>
      <c r="AW2270" s="22"/>
      <c r="AX2270" s="22"/>
      <c r="AY2270" s="22"/>
      <c r="AZ2270" s="22"/>
      <c r="BA2270" s="22"/>
      <c r="BB2270" s="22"/>
      <c r="BC2270" s="22"/>
    </row>
    <row r="2271" spans="1:55" s="23" customFormat="1" ht="15.75">
      <c r="A2271" s="7">
        <v>2171</v>
      </c>
      <c r="B2271" s="7">
        <v>124</v>
      </c>
      <c r="C2271" s="35">
        <v>44061</v>
      </c>
      <c r="D2271" s="36" t="s">
        <v>471</v>
      </c>
      <c r="E2271" s="37">
        <v>60000</v>
      </c>
      <c r="F2271" s="19" t="s">
        <v>9</v>
      </c>
      <c r="G2271" s="22"/>
      <c r="H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22"/>
      <c r="AH2271" s="22"/>
      <c r="AI2271" s="22"/>
      <c r="AJ2271" s="22"/>
      <c r="AK2271" s="22"/>
      <c r="AL2271" s="22"/>
      <c r="AM2271" s="22"/>
      <c r="AN2271" s="22"/>
      <c r="AO2271" s="22"/>
      <c r="AP2271" s="22"/>
      <c r="AQ2271" s="22"/>
      <c r="AR2271" s="22"/>
      <c r="AS2271" s="22"/>
      <c r="AT2271" s="22"/>
      <c r="AU2271" s="22"/>
      <c r="AV2271" s="22"/>
      <c r="AW2271" s="22"/>
      <c r="AX2271" s="22"/>
      <c r="AY2271" s="22"/>
      <c r="AZ2271" s="22"/>
      <c r="BA2271" s="22"/>
      <c r="BB2271" s="22"/>
      <c r="BC2271" s="22"/>
    </row>
    <row r="2272" spans="1:55" s="23" customFormat="1" ht="28.5">
      <c r="A2272" s="7">
        <v>2172</v>
      </c>
      <c r="B2272" s="7">
        <v>125</v>
      </c>
      <c r="C2272" s="35">
        <v>44061</v>
      </c>
      <c r="D2272" s="36" t="s">
        <v>15</v>
      </c>
      <c r="E2272" s="37">
        <v>1031929.87</v>
      </c>
      <c r="F2272" s="19" t="s">
        <v>9</v>
      </c>
      <c r="G2272" s="22"/>
      <c r="H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22"/>
      <c r="AH2272" s="22"/>
      <c r="AI2272" s="22"/>
      <c r="AJ2272" s="22"/>
      <c r="AK2272" s="22"/>
      <c r="AL2272" s="22"/>
      <c r="AM2272" s="22"/>
      <c r="AN2272" s="22"/>
      <c r="AO2272" s="22"/>
      <c r="AP2272" s="22"/>
      <c r="AQ2272" s="22"/>
      <c r="AR2272" s="22"/>
      <c r="AS2272" s="22"/>
      <c r="AT2272" s="22"/>
      <c r="AU2272" s="22"/>
      <c r="AV2272" s="22"/>
      <c r="AW2272" s="22"/>
      <c r="AX2272" s="22"/>
      <c r="AY2272" s="22"/>
      <c r="AZ2272" s="22"/>
      <c r="BA2272" s="22"/>
      <c r="BB2272" s="22"/>
      <c r="BC2272" s="22"/>
    </row>
    <row r="2273" spans="1:55" s="23" customFormat="1" ht="15.75">
      <c r="A2273" s="7">
        <v>2173</v>
      </c>
      <c r="B2273" s="7">
        <v>126</v>
      </c>
      <c r="C2273" s="35">
        <v>44061</v>
      </c>
      <c r="D2273" s="36" t="s">
        <v>300</v>
      </c>
      <c r="E2273" s="37">
        <v>179998</v>
      </c>
      <c r="F2273" s="19" t="s">
        <v>9</v>
      </c>
      <c r="G2273" s="22"/>
      <c r="H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22"/>
      <c r="AH2273" s="22"/>
      <c r="AI2273" s="22"/>
      <c r="AJ2273" s="22"/>
      <c r="AK2273" s="22"/>
      <c r="AL2273" s="22"/>
      <c r="AM2273" s="22"/>
      <c r="AN2273" s="22"/>
      <c r="AO2273" s="22"/>
      <c r="AP2273" s="22"/>
      <c r="AQ2273" s="22"/>
      <c r="AR2273" s="22"/>
      <c r="AS2273" s="22"/>
      <c r="AT2273" s="22"/>
      <c r="AU2273" s="22"/>
      <c r="AV2273" s="22"/>
      <c r="AW2273" s="22"/>
      <c r="AX2273" s="22"/>
      <c r="AY2273" s="22"/>
      <c r="AZ2273" s="22"/>
      <c r="BA2273" s="22"/>
      <c r="BB2273" s="22"/>
      <c r="BC2273" s="22"/>
    </row>
    <row r="2274" spans="1:55" s="23" customFormat="1" ht="15.75">
      <c r="A2274" s="7">
        <v>2174</v>
      </c>
      <c r="B2274" s="7">
        <v>127</v>
      </c>
      <c r="C2274" s="35">
        <v>44061</v>
      </c>
      <c r="D2274" s="36" t="s">
        <v>472</v>
      </c>
      <c r="E2274" s="37">
        <v>60000</v>
      </c>
      <c r="F2274" s="19" t="s">
        <v>9</v>
      </c>
      <c r="G2274" s="22"/>
      <c r="H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22"/>
      <c r="AH2274" s="22"/>
      <c r="AI2274" s="22"/>
      <c r="AJ2274" s="22"/>
      <c r="AK2274" s="22"/>
      <c r="AL2274" s="22"/>
      <c r="AM2274" s="22"/>
      <c r="AN2274" s="22"/>
      <c r="AO2274" s="22"/>
      <c r="AP2274" s="22"/>
      <c r="AQ2274" s="22"/>
      <c r="AR2274" s="22"/>
      <c r="AS2274" s="22"/>
      <c r="AT2274" s="22"/>
      <c r="AU2274" s="22"/>
      <c r="AV2274" s="22"/>
      <c r="AW2274" s="22"/>
      <c r="AX2274" s="22"/>
      <c r="AY2274" s="22"/>
      <c r="AZ2274" s="22"/>
      <c r="BA2274" s="22"/>
      <c r="BB2274" s="22"/>
      <c r="BC2274" s="22"/>
    </row>
    <row r="2275" spans="1:55" s="23" customFormat="1" ht="25.5">
      <c r="A2275" s="7">
        <v>2175</v>
      </c>
      <c r="B2275" s="7">
        <v>128</v>
      </c>
      <c r="C2275" s="35">
        <v>44061</v>
      </c>
      <c r="D2275" s="36" t="s">
        <v>123</v>
      </c>
      <c r="E2275" s="37">
        <v>37140.77</v>
      </c>
      <c r="F2275" s="19" t="s">
        <v>47</v>
      </c>
      <c r="G2275" s="22"/>
      <c r="H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22"/>
      <c r="AH2275" s="22"/>
      <c r="AI2275" s="22"/>
      <c r="AJ2275" s="22"/>
      <c r="AK2275" s="22"/>
      <c r="AL2275" s="22"/>
      <c r="AM2275" s="22"/>
      <c r="AN2275" s="22"/>
      <c r="AO2275" s="22"/>
      <c r="AP2275" s="22"/>
      <c r="AQ2275" s="22"/>
      <c r="AR2275" s="22"/>
      <c r="AS2275" s="22"/>
      <c r="AT2275" s="22"/>
      <c r="AU2275" s="22"/>
      <c r="AV2275" s="22"/>
      <c r="AW2275" s="22"/>
      <c r="AX2275" s="22"/>
      <c r="AY2275" s="22"/>
      <c r="AZ2275" s="22"/>
      <c r="BA2275" s="22"/>
      <c r="BB2275" s="22"/>
      <c r="BC2275" s="22"/>
    </row>
    <row r="2276" spans="1:55" s="23" customFormat="1" ht="28.5">
      <c r="A2276" s="7">
        <v>2176</v>
      </c>
      <c r="B2276" s="7">
        <v>129</v>
      </c>
      <c r="C2276" s="35">
        <v>44061</v>
      </c>
      <c r="D2276" s="36" t="s">
        <v>35</v>
      </c>
      <c r="E2276" s="37">
        <v>232940.28</v>
      </c>
      <c r="F2276" s="19" t="s">
        <v>47</v>
      </c>
      <c r="G2276" s="22"/>
      <c r="H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22"/>
      <c r="AH2276" s="22"/>
      <c r="AI2276" s="22"/>
      <c r="AJ2276" s="22"/>
      <c r="AK2276" s="22"/>
      <c r="AL2276" s="22"/>
      <c r="AM2276" s="22"/>
      <c r="AN2276" s="22"/>
      <c r="AO2276" s="22"/>
      <c r="AP2276" s="22"/>
      <c r="AQ2276" s="22"/>
      <c r="AR2276" s="22"/>
      <c r="AS2276" s="22"/>
      <c r="AT2276" s="22"/>
      <c r="AU2276" s="22"/>
      <c r="AV2276" s="22"/>
      <c r="AW2276" s="22"/>
      <c r="AX2276" s="22"/>
      <c r="AY2276" s="22"/>
      <c r="AZ2276" s="22"/>
      <c r="BA2276" s="22"/>
      <c r="BB2276" s="22"/>
      <c r="BC2276" s="22"/>
    </row>
    <row r="2277" spans="1:55" s="23" customFormat="1" ht="25.5">
      <c r="A2277" s="7">
        <v>2177</v>
      </c>
      <c r="B2277" s="7">
        <v>130</v>
      </c>
      <c r="C2277" s="35">
        <v>44061</v>
      </c>
      <c r="D2277" s="36" t="s">
        <v>74</v>
      </c>
      <c r="E2277" s="37">
        <v>86244.83</v>
      </c>
      <c r="F2277" s="19" t="s">
        <v>47</v>
      </c>
      <c r="G2277" s="22"/>
      <c r="H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22"/>
      <c r="AH2277" s="22"/>
      <c r="AI2277" s="22"/>
      <c r="AJ2277" s="22"/>
      <c r="AK2277" s="22"/>
      <c r="AL2277" s="22"/>
      <c r="AM2277" s="22"/>
      <c r="AN2277" s="22"/>
      <c r="AO2277" s="22"/>
      <c r="AP2277" s="22"/>
      <c r="AQ2277" s="22"/>
      <c r="AR2277" s="22"/>
      <c r="AS2277" s="22"/>
      <c r="AT2277" s="22"/>
      <c r="AU2277" s="22"/>
      <c r="AV2277" s="22"/>
      <c r="AW2277" s="22"/>
      <c r="AX2277" s="22"/>
      <c r="AY2277" s="22"/>
      <c r="AZ2277" s="22"/>
      <c r="BA2277" s="22"/>
      <c r="BB2277" s="22"/>
      <c r="BC2277" s="22"/>
    </row>
    <row r="2278" spans="1:55" s="23" customFormat="1" ht="42.75">
      <c r="A2278" s="7">
        <v>2178</v>
      </c>
      <c r="B2278" s="7">
        <v>131</v>
      </c>
      <c r="C2278" s="35">
        <v>44061</v>
      </c>
      <c r="D2278" s="36" t="s">
        <v>283</v>
      </c>
      <c r="E2278" s="37">
        <v>179297.43</v>
      </c>
      <c r="F2278" s="19" t="s">
        <v>47</v>
      </c>
      <c r="G2278" s="22"/>
      <c r="H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22"/>
      <c r="AH2278" s="22"/>
      <c r="AI2278" s="22"/>
      <c r="AJ2278" s="22"/>
      <c r="AK2278" s="22"/>
      <c r="AL2278" s="22"/>
      <c r="AM2278" s="22"/>
      <c r="AN2278" s="22"/>
      <c r="AO2278" s="22"/>
      <c r="AP2278" s="22"/>
      <c r="AQ2278" s="22"/>
      <c r="AR2278" s="22"/>
      <c r="AS2278" s="22"/>
      <c r="AT2278" s="22"/>
      <c r="AU2278" s="22"/>
      <c r="AV2278" s="22"/>
      <c r="AW2278" s="22"/>
      <c r="AX2278" s="22"/>
      <c r="AY2278" s="22"/>
      <c r="AZ2278" s="22"/>
      <c r="BA2278" s="22"/>
      <c r="BB2278" s="22"/>
      <c r="BC2278" s="22"/>
    </row>
    <row r="2279" spans="1:55" s="23" customFormat="1" ht="25.5">
      <c r="A2279" s="7">
        <v>2179</v>
      </c>
      <c r="B2279" s="7">
        <v>132</v>
      </c>
      <c r="C2279" s="35">
        <v>44061</v>
      </c>
      <c r="D2279" s="36" t="s">
        <v>92</v>
      </c>
      <c r="E2279" s="37">
        <v>52007.19</v>
      </c>
      <c r="F2279" s="19" t="s">
        <v>47</v>
      </c>
      <c r="G2279" s="22"/>
      <c r="H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22"/>
      <c r="AH2279" s="22"/>
      <c r="AI2279" s="22"/>
      <c r="AJ2279" s="22"/>
      <c r="AK2279" s="22"/>
      <c r="AL2279" s="22"/>
      <c r="AM2279" s="22"/>
      <c r="AN2279" s="22"/>
      <c r="AO2279" s="22"/>
      <c r="AP2279" s="22"/>
      <c r="AQ2279" s="22"/>
      <c r="AR2279" s="22"/>
      <c r="AS2279" s="22"/>
      <c r="AT2279" s="22"/>
      <c r="AU2279" s="22"/>
      <c r="AV2279" s="22"/>
      <c r="AW2279" s="22"/>
      <c r="AX2279" s="22"/>
      <c r="AY2279" s="22"/>
      <c r="AZ2279" s="22"/>
      <c r="BA2279" s="22"/>
      <c r="BB2279" s="22"/>
      <c r="BC2279" s="22"/>
    </row>
    <row r="2280" spans="1:55" s="23" customFormat="1" ht="25.5">
      <c r="A2280" s="7">
        <v>2180</v>
      </c>
      <c r="B2280" s="7">
        <v>133</v>
      </c>
      <c r="C2280" s="35">
        <v>44061</v>
      </c>
      <c r="D2280" s="36" t="s">
        <v>284</v>
      </c>
      <c r="E2280" s="37">
        <v>2835.42</v>
      </c>
      <c r="F2280" s="19" t="s">
        <v>47</v>
      </c>
      <c r="G2280" s="22"/>
      <c r="H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22"/>
      <c r="AH2280" s="22"/>
      <c r="AI2280" s="22"/>
      <c r="AJ2280" s="22"/>
      <c r="AK2280" s="22"/>
      <c r="AL2280" s="22"/>
      <c r="AM2280" s="22"/>
      <c r="AN2280" s="22"/>
      <c r="AO2280" s="22"/>
      <c r="AP2280" s="22"/>
      <c r="AQ2280" s="22"/>
      <c r="AR2280" s="22"/>
      <c r="AS2280" s="22"/>
      <c r="AT2280" s="22"/>
      <c r="AU2280" s="22"/>
      <c r="AV2280" s="22"/>
      <c r="AW2280" s="22"/>
      <c r="AX2280" s="22"/>
      <c r="AY2280" s="22"/>
      <c r="AZ2280" s="22"/>
      <c r="BA2280" s="22"/>
      <c r="BB2280" s="22"/>
      <c r="BC2280" s="22"/>
    </row>
    <row r="2281" spans="1:55" s="23" customFormat="1" ht="25.5">
      <c r="A2281" s="7">
        <v>2181</v>
      </c>
      <c r="B2281" s="7">
        <v>134</v>
      </c>
      <c r="C2281" s="35">
        <v>44061</v>
      </c>
      <c r="D2281" s="36" t="s">
        <v>285</v>
      </c>
      <c r="E2281" s="37">
        <v>16944.18</v>
      </c>
      <c r="F2281" s="19" t="s">
        <v>47</v>
      </c>
      <c r="G2281" s="22"/>
      <c r="H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22"/>
      <c r="AH2281" s="22"/>
      <c r="AI2281" s="22"/>
      <c r="AJ2281" s="22"/>
      <c r="AK2281" s="22"/>
      <c r="AL2281" s="22"/>
      <c r="AM2281" s="22"/>
      <c r="AN2281" s="22"/>
      <c r="AO2281" s="22"/>
      <c r="AP2281" s="22"/>
      <c r="AQ2281" s="22"/>
      <c r="AR2281" s="22"/>
      <c r="AS2281" s="22"/>
      <c r="AT2281" s="22"/>
      <c r="AU2281" s="22"/>
      <c r="AV2281" s="22"/>
      <c r="AW2281" s="22"/>
      <c r="AX2281" s="22"/>
      <c r="AY2281" s="22"/>
      <c r="AZ2281" s="22"/>
      <c r="BA2281" s="22"/>
      <c r="BB2281" s="22"/>
      <c r="BC2281" s="22"/>
    </row>
    <row r="2282" spans="1:55" s="23" customFormat="1" ht="25.5">
      <c r="A2282" s="7">
        <v>2182</v>
      </c>
      <c r="B2282" s="7">
        <v>135</v>
      </c>
      <c r="C2282" s="35">
        <v>44061</v>
      </c>
      <c r="D2282" s="36" t="s">
        <v>289</v>
      </c>
      <c r="E2282" s="37">
        <v>6344.56</v>
      </c>
      <c r="F2282" s="19" t="s">
        <v>47</v>
      </c>
      <c r="G2282" s="22"/>
      <c r="H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22"/>
      <c r="AH2282" s="22"/>
      <c r="AI2282" s="22"/>
      <c r="AJ2282" s="22"/>
      <c r="AK2282" s="22"/>
      <c r="AL2282" s="22"/>
      <c r="AM2282" s="22"/>
      <c r="AN2282" s="22"/>
      <c r="AO2282" s="22"/>
      <c r="AP2282" s="22"/>
      <c r="AQ2282" s="22"/>
      <c r="AR2282" s="22"/>
      <c r="AS2282" s="22"/>
      <c r="AT2282" s="22"/>
      <c r="AU2282" s="22"/>
      <c r="AV2282" s="22"/>
      <c r="AW2282" s="22"/>
      <c r="AX2282" s="22"/>
      <c r="AY2282" s="22"/>
      <c r="AZ2282" s="22"/>
      <c r="BA2282" s="22"/>
      <c r="BB2282" s="22"/>
      <c r="BC2282" s="22"/>
    </row>
    <row r="2283" spans="1:55" s="23" customFormat="1" ht="25.5">
      <c r="A2283" s="7">
        <v>2183</v>
      </c>
      <c r="B2283" s="7">
        <v>136</v>
      </c>
      <c r="C2283" s="35">
        <v>44061</v>
      </c>
      <c r="D2283" s="36" t="s">
        <v>287</v>
      </c>
      <c r="E2283" s="37">
        <v>18345.01</v>
      </c>
      <c r="F2283" s="19" t="s">
        <v>47</v>
      </c>
      <c r="G2283" s="22"/>
      <c r="H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22"/>
      <c r="AH2283" s="22"/>
      <c r="AI2283" s="22"/>
      <c r="AJ2283" s="22"/>
      <c r="AK2283" s="22"/>
      <c r="AL2283" s="22"/>
      <c r="AM2283" s="22"/>
      <c r="AN2283" s="22"/>
      <c r="AO2283" s="22"/>
      <c r="AP2283" s="22"/>
      <c r="AQ2283" s="22"/>
      <c r="AR2283" s="22"/>
      <c r="AS2283" s="22"/>
      <c r="AT2283" s="22"/>
      <c r="AU2283" s="22"/>
      <c r="AV2283" s="22"/>
      <c r="AW2283" s="22"/>
      <c r="AX2283" s="22"/>
      <c r="AY2283" s="22"/>
      <c r="AZ2283" s="22"/>
      <c r="BA2283" s="22"/>
      <c r="BB2283" s="22"/>
      <c r="BC2283" s="22"/>
    </row>
    <row r="2284" spans="1:55" s="23" customFormat="1" ht="25.5">
      <c r="A2284" s="7">
        <v>2184</v>
      </c>
      <c r="B2284" s="7">
        <v>137</v>
      </c>
      <c r="C2284" s="35">
        <v>44061</v>
      </c>
      <c r="D2284" s="36" t="s">
        <v>290</v>
      </c>
      <c r="E2284" s="37">
        <v>8913.28</v>
      </c>
      <c r="F2284" s="19" t="s">
        <v>47</v>
      </c>
      <c r="G2284" s="22"/>
      <c r="H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22"/>
      <c r="AH2284" s="22"/>
      <c r="AI2284" s="22"/>
      <c r="AJ2284" s="22"/>
      <c r="AK2284" s="22"/>
      <c r="AL2284" s="22"/>
      <c r="AM2284" s="22"/>
      <c r="AN2284" s="22"/>
      <c r="AO2284" s="22"/>
      <c r="AP2284" s="22"/>
      <c r="AQ2284" s="22"/>
      <c r="AR2284" s="22"/>
      <c r="AS2284" s="22"/>
      <c r="AT2284" s="22"/>
      <c r="AU2284" s="22"/>
      <c r="AV2284" s="22"/>
      <c r="AW2284" s="22"/>
      <c r="AX2284" s="22"/>
      <c r="AY2284" s="22"/>
      <c r="AZ2284" s="22"/>
      <c r="BA2284" s="22"/>
      <c r="BB2284" s="22"/>
      <c r="BC2284" s="22"/>
    </row>
    <row r="2285" spans="1:55" s="23" customFormat="1" ht="25.5">
      <c r="A2285" s="7">
        <v>2185</v>
      </c>
      <c r="B2285" s="7">
        <v>138</v>
      </c>
      <c r="C2285" s="35">
        <v>44061</v>
      </c>
      <c r="D2285" s="36" t="s">
        <v>291</v>
      </c>
      <c r="E2285" s="37">
        <v>11882.83</v>
      </c>
      <c r="F2285" s="19" t="s">
        <v>47</v>
      </c>
      <c r="G2285" s="22"/>
      <c r="H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22"/>
      <c r="AH2285" s="22"/>
      <c r="AI2285" s="22"/>
      <c r="AJ2285" s="22"/>
      <c r="AK2285" s="22"/>
      <c r="AL2285" s="22"/>
      <c r="AM2285" s="22"/>
      <c r="AN2285" s="22"/>
      <c r="AO2285" s="22"/>
      <c r="AP2285" s="22"/>
      <c r="AQ2285" s="22"/>
      <c r="AR2285" s="22"/>
      <c r="AS2285" s="22"/>
      <c r="AT2285" s="22"/>
      <c r="AU2285" s="22"/>
      <c r="AV2285" s="22"/>
      <c r="AW2285" s="22"/>
      <c r="AX2285" s="22"/>
      <c r="AY2285" s="22"/>
      <c r="AZ2285" s="22"/>
      <c r="BA2285" s="22"/>
      <c r="BB2285" s="22"/>
      <c r="BC2285" s="22"/>
    </row>
    <row r="2286" spans="1:55" s="23" customFormat="1" ht="25.5">
      <c r="A2286" s="7">
        <v>2186</v>
      </c>
      <c r="B2286" s="7">
        <v>139</v>
      </c>
      <c r="C2286" s="35">
        <v>44061</v>
      </c>
      <c r="D2286" s="36" t="s">
        <v>292</v>
      </c>
      <c r="E2286" s="37">
        <v>17617.04</v>
      </c>
      <c r="F2286" s="19" t="s">
        <v>47</v>
      </c>
      <c r="G2286" s="22"/>
      <c r="H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22"/>
      <c r="AH2286" s="22"/>
      <c r="AI2286" s="22"/>
      <c r="AJ2286" s="22"/>
      <c r="AK2286" s="22"/>
      <c r="AL2286" s="22"/>
      <c r="AM2286" s="22"/>
      <c r="AN2286" s="22"/>
      <c r="AO2286" s="22"/>
      <c r="AP2286" s="22"/>
      <c r="AQ2286" s="22"/>
      <c r="AR2286" s="22"/>
      <c r="AS2286" s="22"/>
      <c r="AT2286" s="22"/>
      <c r="AU2286" s="22"/>
      <c r="AV2286" s="22"/>
      <c r="AW2286" s="22"/>
      <c r="AX2286" s="22"/>
      <c r="AY2286" s="22"/>
      <c r="AZ2286" s="22"/>
      <c r="BA2286" s="22"/>
      <c r="BB2286" s="22"/>
      <c r="BC2286" s="22"/>
    </row>
    <row r="2287" spans="1:55" s="23" customFormat="1" ht="25.5">
      <c r="A2287" s="7">
        <v>2187</v>
      </c>
      <c r="B2287" s="7">
        <v>140</v>
      </c>
      <c r="C2287" s="35">
        <v>44061</v>
      </c>
      <c r="D2287" s="36" t="s">
        <v>71</v>
      </c>
      <c r="E2287" s="37">
        <v>497124.4</v>
      </c>
      <c r="F2287" s="19" t="s">
        <v>47</v>
      </c>
      <c r="G2287" s="22"/>
      <c r="H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22"/>
      <c r="AH2287" s="22"/>
      <c r="AI2287" s="22"/>
      <c r="AJ2287" s="22"/>
      <c r="AK2287" s="22"/>
      <c r="AL2287" s="22"/>
      <c r="AM2287" s="22"/>
      <c r="AN2287" s="22"/>
      <c r="AO2287" s="22"/>
      <c r="AP2287" s="22"/>
      <c r="AQ2287" s="22"/>
      <c r="AR2287" s="22"/>
      <c r="AS2287" s="22"/>
      <c r="AT2287" s="22"/>
      <c r="AU2287" s="22"/>
      <c r="AV2287" s="22"/>
      <c r="AW2287" s="22"/>
      <c r="AX2287" s="22"/>
      <c r="AY2287" s="22"/>
      <c r="AZ2287" s="22"/>
      <c r="BA2287" s="22"/>
      <c r="BB2287" s="22"/>
      <c r="BC2287" s="22"/>
    </row>
    <row r="2288" spans="1:55" s="23" customFormat="1" ht="25.5">
      <c r="A2288" s="7">
        <v>2188</v>
      </c>
      <c r="B2288" s="7">
        <v>141</v>
      </c>
      <c r="C2288" s="35">
        <v>44061</v>
      </c>
      <c r="D2288" s="36" t="s">
        <v>18</v>
      </c>
      <c r="E2288" s="37">
        <v>59378.68</v>
      </c>
      <c r="F2288" s="19" t="s">
        <v>47</v>
      </c>
      <c r="G2288" s="22"/>
      <c r="H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22"/>
      <c r="AH2288" s="22"/>
      <c r="AI2288" s="22"/>
      <c r="AJ2288" s="22"/>
      <c r="AK2288" s="22"/>
      <c r="AL2288" s="22"/>
      <c r="AM2288" s="22"/>
      <c r="AN2288" s="22"/>
      <c r="AO2288" s="22"/>
      <c r="AP2288" s="22"/>
      <c r="AQ2288" s="22"/>
      <c r="AR2288" s="22"/>
      <c r="AS2288" s="22"/>
      <c r="AT2288" s="22"/>
      <c r="AU2288" s="22"/>
      <c r="AV2288" s="22"/>
      <c r="AW2288" s="22"/>
      <c r="AX2288" s="22"/>
      <c r="AY2288" s="22"/>
      <c r="AZ2288" s="22"/>
      <c r="BA2288" s="22"/>
      <c r="BB2288" s="22"/>
      <c r="BC2288" s="22"/>
    </row>
    <row r="2289" spans="1:55" s="23" customFormat="1" ht="28.5">
      <c r="A2289" s="7">
        <v>2189</v>
      </c>
      <c r="B2289" s="7">
        <v>142</v>
      </c>
      <c r="C2289" s="35">
        <v>44061</v>
      </c>
      <c r="D2289" s="36" t="s">
        <v>178</v>
      </c>
      <c r="E2289" s="37">
        <v>6962.32</v>
      </c>
      <c r="F2289" s="19" t="s">
        <v>47</v>
      </c>
      <c r="G2289" s="22"/>
      <c r="H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22"/>
      <c r="AH2289" s="22"/>
      <c r="AI2289" s="22"/>
      <c r="AJ2289" s="22"/>
      <c r="AK2289" s="22"/>
      <c r="AL2289" s="22"/>
      <c r="AM2289" s="22"/>
      <c r="AN2289" s="22"/>
      <c r="AO2289" s="22"/>
      <c r="AP2289" s="22"/>
      <c r="AQ2289" s="22"/>
      <c r="AR2289" s="22"/>
      <c r="AS2289" s="22"/>
      <c r="AT2289" s="22"/>
      <c r="AU2289" s="22"/>
      <c r="AV2289" s="22"/>
      <c r="AW2289" s="22"/>
      <c r="AX2289" s="22"/>
      <c r="AY2289" s="22"/>
      <c r="AZ2289" s="22"/>
      <c r="BA2289" s="22"/>
      <c r="BB2289" s="22"/>
      <c r="BC2289" s="22"/>
    </row>
    <row r="2290" spans="1:55" s="23" customFormat="1" ht="25.5">
      <c r="A2290" s="7">
        <v>2190</v>
      </c>
      <c r="B2290" s="7">
        <v>143</v>
      </c>
      <c r="C2290" s="35">
        <v>44061</v>
      </c>
      <c r="D2290" s="36" t="s">
        <v>12</v>
      </c>
      <c r="E2290" s="37">
        <v>4429.56</v>
      </c>
      <c r="F2290" s="19" t="s">
        <v>47</v>
      </c>
      <c r="G2290" s="22"/>
      <c r="H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22"/>
      <c r="AH2290" s="22"/>
      <c r="AI2290" s="22"/>
      <c r="AJ2290" s="22"/>
      <c r="AK2290" s="22"/>
      <c r="AL2290" s="22"/>
      <c r="AM2290" s="22"/>
      <c r="AN2290" s="22"/>
      <c r="AO2290" s="22"/>
      <c r="AP2290" s="22"/>
      <c r="AQ2290" s="22"/>
      <c r="AR2290" s="22"/>
      <c r="AS2290" s="22"/>
      <c r="AT2290" s="22"/>
      <c r="AU2290" s="22"/>
      <c r="AV2290" s="22"/>
      <c r="AW2290" s="22"/>
      <c r="AX2290" s="22"/>
      <c r="AY2290" s="22"/>
      <c r="AZ2290" s="22"/>
      <c r="BA2290" s="22"/>
      <c r="BB2290" s="22"/>
      <c r="BC2290" s="22"/>
    </row>
    <row r="2291" spans="1:55" s="23" customFormat="1" ht="25.5">
      <c r="A2291" s="7">
        <v>2191</v>
      </c>
      <c r="B2291" s="7">
        <v>144</v>
      </c>
      <c r="C2291" s="35">
        <v>44061</v>
      </c>
      <c r="D2291" s="36" t="s">
        <v>338</v>
      </c>
      <c r="E2291" s="37">
        <v>24360.94</v>
      </c>
      <c r="F2291" s="19" t="s">
        <v>47</v>
      </c>
      <c r="G2291" s="22"/>
      <c r="H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22"/>
      <c r="AH2291" s="22"/>
      <c r="AI2291" s="22"/>
      <c r="AJ2291" s="22"/>
      <c r="AK2291" s="22"/>
      <c r="AL2291" s="22"/>
      <c r="AM2291" s="22"/>
      <c r="AN2291" s="22"/>
      <c r="AO2291" s="22"/>
      <c r="AP2291" s="22"/>
      <c r="AQ2291" s="22"/>
      <c r="AR2291" s="22"/>
      <c r="AS2291" s="22"/>
      <c r="AT2291" s="22"/>
      <c r="AU2291" s="22"/>
      <c r="AV2291" s="22"/>
      <c r="AW2291" s="22"/>
      <c r="AX2291" s="22"/>
      <c r="AY2291" s="22"/>
      <c r="AZ2291" s="22"/>
      <c r="BA2291" s="22"/>
      <c r="BB2291" s="22"/>
      <c r="BC2291" s="22"/>
    </row>
    <row r="2292" spans="1:55" s="23" customFormat="1" ht="25.5">
      <c r="A2292" s="7">
        <v>2192</v>
      </c>
      <c r="B2292" s="7">
        <v>145</v>
      </c>
      <c r="C2292" s="35">
        <v>44061</v>
      </c>
      <c r="D2292" s="36" t="s">
        <v>82</v>
      </c>
      <c r="E2292" s="37">
        <v>3880856.48</v>
      </c>
      <c r="F2292" s="19" t="s">
        <v>47</v>
      </c>
      <c r="G2292" s="22"/>
      <c r="H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22"/>
      <c r="AH2292" s="22"/>
      <c r="AI2292" s="22"/>
      <c r="AJ2292" s="22"/>
      <c r="AK2292" s="22"/>
      <c r="AL2292" s="22"/>
      <c r="AM2292" s="22"/>
      <c r="AN2292" s="22"/>
      <c r="AO2292" s="22"/>
      <c r="AP2292" s="22"/>
      <c r="AQ2292" s="22"/>
      <c r="AR2292" s="22"/>
      <c r="AS2292" s="22"/>
      <c r="AT2292" s="22"/>
      <c r="AU2292" s="22"/>
      <c r="AV2292" s="22"/>
      <c r="AW2292" s="22"/>
      <c r="AX2292" s="22"/>
      <c r="AY2292" s="22"/>
      <c r="AZ2292" s="22"/>
      <c r="BA2292" s="22"/>
      <c r="BB2292" s="22"/>
      <c r="BC2292" s="22"/>
    </row>
    <row r="2293" spans="1:55" s="23" customFormat="1" ht="25.5">
      <c r="A2293" s="7">
        <v>2193</v>
      </c>
      <c r="B2293" s="7">
        <v>146</v>
      </c>
      <c r="C2293" s="35">
        <v>44061</v>
      </c>
      <c r="D2293" s="36" t="s">
        <v>300</v>
      </c>
      <c r="E2293" s="37">
        <v>26288.38</v>
      </c>
      <c r="F2293" s="19" t="s">
        <v>47</v>
      </c>
      <c r="G2293" s="22"/>
      <c r="H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22"/>
      <c r="AH2293" s="22"/>
      <c r="AI2293" s="22"/>
      <c r="AJ2293" s="22"/>
      <c r="AK2293" s="22"/>
      <c r="AL2293" s="22"/>
      <c r="AM2293" s="22"/>
      <c r="AN2293" s="22"/>
      <c r="AO2293" s="22"/>
      <c r="AP2293" s="22"/>
      <c r="AQ2293" s="22"/>
      <c r="AR2293" s="22"/>
      <c r="AS2293" s="22"/>
      <c r="AT2293" s="22"/>
      <c r="AU2293" s="22"/>
      <c r="AV2293" s="22"/>
      <c r="AW2293" s="22"/>
      <c r="AX2293" s="22"/>
      <c r="AY2293" s="22"/>
      <c r="AZ2293" s="22"/>
      <c r="BA2293" s="22"/>
      <c r="BB2293" s="22"/>
      <c r="BC2293" s="22"/>
    </row>
    <row r="2294" spans="1:55" s="23" customFormat="1" ht="25.5">
      <c r="A2294" s="7">
        <v>2194</v>
      </c>
      <c r="B2294" s="7">
        <v>147</v>
      </c>
      <c r="C2294" s="35">
        <v>44061</v>
      </c>
      <c r="D2294" s="36" t="s">
        <v>403</v>
      </c>
      <c r="E2294" s="37">
        <v>553350.53</v>
      </c>
      <c r="F2294" s="19" t="s">
        <v>47</v>
      </c>
      <c r="G2294" s="22"/>
      <c r="H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22"/>
      <c r="AH2294" s="22"/>
      <c r="AI2294" s="22"/>
      <c r="AJ2294" s="22"/>
      <c r="AK2294" s="22"/>
      <c r="AL2294" s="22"/>
      <c r="AM2294" s="22"/>
      <c r="AN2294" s="22"/>
      <c r="AO2294" s="22"/>
      <c r="AP2294" s="22"/>
      <c r="AQ2294" s="22"/>
      <c r="AR2294" s="22"/>
      <c r="AS2294" s="22"/>
      <c r="AT2294" s="22"/>
      <c r="AU2294" s="22"/>
      <c r="AV2294" s="22"/>
      <c r="AW2294" s="22"/>
      <c r="AX2294" s="22"/>
      <c r="AY2294" s="22"/>
      <c r="AZ2294" s="22"/>
      <c r="BA2294" s="22"/>
      <c r="BB2294" s="22"/>
      <c r="BC2294" s="22"/>
    </row>
    <row r="2295" spans="1:55" s="23" customFormat="1" ht="25.5">
      <c r="A2295" s="7">
        <v>2195</v>
      </c>
      <c r="B2295" s="7">
        <v>148</v>
      </c>
      <c r="C2295" s="35">
        <v>44061</v>
      </c>
      <c r="D2295" s="39" t="s">
        <v>283</v>
      </c>
      <c r="E2295" s="37">
        <v>1732.85</v>
      </c>
      <c r="F2295" s="19" t="s">
        <v>50</v>
      </c>
      <c r="G2295" s="22"/>
      <c r="H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22"/>
      <c r="AH2295" s="22"/>
      <c r="AI2295" s="22"/>
      <c r="AJ2295" s="22"/>
      <c r="AK2295" s="22"/>
      <c r="AL2295" s="22"/>
      <c r="AM2295" s="22"/>
      <c r="AN2295" s="22"/>
      <c r="AO2295" s="22"/>
      <c r="AP2295" s="22"/>
      <c r="AQ2295" s="22"/>
      <c r="AR2295" s="22"/>
      <c r="AS2295" s="22"/>
      <c r="AT2295" s="22"/>
      <c r="AU2295" s="22"/>
      <c r="AV2295" s="22"/>
      <c r="AW2295" s="22"/>
      <c r="AX2295" s="22"/>
      <c r="AY2295" s="22"/>
      <c r="AZ2295" s="22"/>
      <c r="BA2295" s="22"/>
      <c r="BB2295" s="22"/>
      <c r="BC2295" s="22"/>
    </row>
    <row r="2296" spans="1:55" s="23" customFormat="1" ht="28.5">
      <c r="A2296" s="7">
        <v>2196</v>
      </c>
      <c r="B2296" s="7">
        <v>149</v>
      </c>
      <c r="C2296" s="35">
        <v>44061</v>
      </c>
      <c r="D2296" s="36" t="s">
        <v>178</v>
      </c>
      <c r="E2296" s="37">
        <v>1353.56</v>
      </c>
      <c r="F2296" s="19" t="s">
        <v>50</v>
      </c>
      <c r="G2296" s="22"/>
      <c r="H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22"/>
      <c r="AH2296" s="22"/>
      <c r="AI2296" s="22"/>
      <c r="AJ2296" s="22"/>
      <c r="AK2296" s="22"/>
      <c r="AL2296" s="22"/>
      <c r="AM2296" s="22"/>
      <c r="AN2296" s="22"/>
      <c r="AO2296" s="22"/>
      <c r="AP2296" s="22"/>
      <c r="AQ2296" s="22"/>
      <c r="AR2296" s="22"/>
      <c r="AS2296" s="22"/>
      <c r="AT2296" s="22"/>
      <c r="AU2296" s="22"/>
      <c r="AV2296" s="22"/>
      <c r="AW2296" s="22"/>
      <c r="AX2296" s="22"/>
      <c r="AY2296" s="22"/>
      <c r="AZ2296" s="22"/>
      <c r="BA2296" s="22"/>
      <c r="BB2296" s="22"/>
      <c r="BC2296" s="22"/>
    </row>
    <row r="2297" spans="1:55" s="23" customFormat="1" ht="25.5">
      <c r="A2297" s="7">
        <v>2197</v>
      </c>
      <c r="B2297" s="7">
        <v>150</v>
      </c>
      <c r="C2297" s="35">
        <v>44061</v>
      </c>
      <c r="D2297" s="36" t="s">
        <v>123</v>
      </c>
      <c r="E2297" s="37">
        <v>7220.6</v>
      </c>
      <c r="F2297" s="19" t="s">
        <v>50</v>
      </c>
      <c r="G2297" s="22"/>
      <c r="H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22"/>
      <c r="AH2297" s="22"/>
      <c r="AI2297" s="22"/>
      <c r="AJ2297" s="22"/>
      <c r="AK2297" s="22"/>
      <c r="AL2297" s="22"/>
      <c r="AM2297" s="22"/>
      <c r="AN2297" s="22"/>
      <c r="AO2297" s="22"/>
      <c r="AP2297" s="22"/>
      <c r="AQ2297" s="22"/>
      <c r="AR2297" s="22"/>
      <c r="AS2297" s="22"/>
      <c r="AT2297" s="22"/>
      <c r="AU2297" s="22"/>
      <c r="AV2297" s="22"/>
      <c r="AW2297" s="22"/>
      <c r="AX2297" s="22"/>
      <c r="AY2297" s="22"/>
      <c r="AZ2297" s="22"/>
      <c r="BA2297" s="22"/>
      <c r="BB2297" s="22"/>
      <c r="BC2297" s="22"/>
    </row>
    <row r="2298" spans="1:55" s="23" customFormat="1" ht="25.5">
      <c r="A2298" s="7">
        <v>2198</v>
      </c>
      <c r="B2298" s="7">
        <v>151</v>
      </c>
      <c r="C2298" s="35">
        <v>44061</v>
      </c>
      <c r="D2298" s="36" t="s">
        <v>71</v>
      </c>
      <c r="E2298" s="37">
        <v>91639.03</v>
      </c>
      <c r="F2298" s="19" t="s">
        <v>50</v>
      </c>
      <c r="G2298" s="22"/>
      <c r="H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22"/>
      <c r="AH2298" s="22"/>
      <c r="AI2298" s="22"/>
      <c r="AJ2298" s="22"/>
      <c r="AK2298" s="22"/>
      <c r="AL2298" s="22"/>
      <c r="AM2298" s="22"/>
      <c r="AN2298" s="22"/>
      <c r="AO2298" s="22"/>
      <c r="AP2298" s="22"/>
      <c r="AQ2298" s="22"/>
      <c r="AR2298" s="22"/>
      <c r="AS2298" s="22"/>
      <c r="AT2298" s="22"/>
      <c r="AU2298" s="22"/>
      <c r="AV2298" s="22"/>
      <c r="AW2298" s="22"/>
      <c r="AX2298" s="22"/>
      <c r="AY2298" s="22"/>
      <c r="AZ2298" s="22"/>
      <c r="BA2298" s="22"/>
      <c r="BB2298" s="22"/>
      <c r="BC2298" s="22"/>
    </row>
    <row r="2299" spans="1:55" s="23" customFormat="1" ht="25.5">
      <c r="A2299" s="7">
        <v>2199</v>
      </c>
      <c r="B2299" s="7">
        <v>152</v>
      </c>
      <c r="C2299" s="35">
        <v>44061</v>
      </c>
      <c r="D2299" s="36" t="s">
        <v>123</v>
      </c>
      <c r="E2299" s="37">
        <v>45286.33</v>
      </c>
      <c r="F2299" s="19" t="s">
        <v>50</v>
      </c>
      <c r="G2299" s="22"/>
      <c r="H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22"/>
      <c r="AH2299" s="22"/>
      <c r="AI2299" s="22"/>
      <c r="AJ2299" s="22"/>
      <c r="AK2299" s="22"/>
      <c r="AL2299" s="22"/>
      <c r="AM2299" s="22"/>
      <c r="AN2299" s="22"/>
      <c r="AO2299" s="22"/>
      <c r="AP2299" s="22"/>
      <c r="AQ2299" s="22"/>
      <c r="AR2299" s="22"/>
      <c r="AS2299" s="22"/>
      <c r="AT2299" s="22"/>
      <c r="AU2299" s="22"/>
      <c r="AV2299" s="22"/>
      <c r="AW2299" s="22"/>
      <c r="AX2299" s="22"/>
      <c r="AY2299" s="22"/>
      <c r="AZ2299" s="22"/>
      <c r="BA2299" s="22"/>
      <c r="BB2299" s="22"/>
      <c r="BC2299" s="22"/>
    </row>
    <row r="2300" spans="1:55" s="23" customFormat="1" ht="25.5">
      <c r="A2300" s="7">
        <v>2200</v>
      </c>
      <c r="B2300" s="7">
        <v>153</v>
      </c>
      <c r="C2300" s="35">
        <v>44061</v>
      </c>
      <c r="D2300" s="36" t="s">
        <v>74</v>
      </c>
      <c r="E2300" s="37">
        <v>15219.67</v>
      </c>
      <c r="F2300" s="19" t="s">
        <v>50</v>
      </c>
      <c r="G2300" s="22"/>
      <c r="H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22"/>
      <c r="AH2300" s="22"/>
      <c r="AI2300" s="22"/>
      <c r="AJ2300" s="22"/>
      <c r="AK2300" s="22"/>
      <c r="AL2300" s="22"/>
      <c r="AM2300" s="22"/>
      <c r="AN2300" s="22"/>
      <c r="AO2300" s="22"/>
      <c r="AP2300" s="22"/>
      <c r="AQ2300" s="22"/>
      <c r="AR2300" s="22"/>
      <c r="AS2300" s="22"/>
      <c r="AT2300" s="22"/>
      <c r="AU2300" s="22"/>
      <c r="AV2300" s="22"/>
      <c r="AW2300" s="22"/>
      <c r="AX2300" s="22"/>
      <c r="AY2300" s="22"/>
      <c r="AZ2300" s="22"/>
      <c r="BA2300" s="22"/>
      <c r="BB2300" s="22"/>
      <c r="BC2300" s="22"/>
    </row>
    <row r="2301" spans="1:55" s="23" customFormat="1" ht="25.5">
      <c r="A2301" s="7">
        <v>2201</v>
      </c>
      <c r="B2301" s="7">
        <v>154</v>
      </c>
      <c r="C2301" s="35">
        <v>44061</v>
      </c>
      <c r="D2301" s="39" t="s">
        <v>283</v>
      </c>
      <c r="E2301" s="37">
        <v>34857.53</v>
      </c>
      <c r="F2301" s="19" t="s">
        <v>50</v>
      </c>
      <c r="G2301" s="22"/>
      <c r="H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22"/>
      <c r="AH2301" s="22"/>
      <c r="AI2301" s="22"/>
      <c r="AJ2301" s="22"/>
      <c r="AK2301" s="22"/>
      <c r="AL2301" s="22"/>
      <c r="AM2301" s="22"/>
      <c r="AN2301" s="22"/>
      <c r="AO2301" s="22"/>
      <c r="AP2301" s="22"/>
      <c r="AQ2301" s="22"/>
      <c r="AR2301" s="22"/>
      <c r="AS2301" s="22"/>
      <c r="AT2301" s="22"/>
      <c r="AU2301" s="22"/>
      <c r="AV2301" s="22"/>
      <c r="AW2301" s="22"/>
      <c r="AX2301" s="22"/>
      <c r="AY2301" s="22"/>
      <c r="AZ2301" s="22"/>
      <c r="BA2301" s="22"/>
      <c r="BB2301" s="22"/>
      <c r="BC2301" s="22"/>
    </row>
    <row r="2302" spans="1:55" s="23" customFormat="1" ht="25.5">
      <c r="A2302" s="7">
        <v>2202</v>
      </c>
      <c r="B2302" s="7">
        <v>155</v>
      </c>
      <c r="C2302" s="35">
        <v>44061</v>
      </c>
      <c r="D2302" s="39" t="s">
        <v>283</v>
      </c>
      <c r="E2302" s="37">
        <v>10110.81</v>
      </c>
      <c r="F2302" s="19" t="s">
        <v>50</v>
      </c>
      <c r="G2302" s="22"/>
      <c r="H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22"/>
      <c r="AH2302" s="22"/>
      <c r="AI2302" s="22"/>
      <c r="AJ2302" s="22"/>
      <c r="AK2302" s="22"/>
      <c r="AL2302" s="22"/>
      <c r="AM2302" s="22"/>
      <c r="AN2302" s="22"/>
      <c r="AO2302" s="22"/>
      <c r="AP2302" s="22"/>
      <c r="AQ2302" s="22"/>
      <c r="AR2302" s="22"/>
      <c r="AS2302" s="22"/>
      <c r="AT2302" s="22"/>
      <c r="AU2302" s="22"/>
      <c r="AV2302" s="22"/>
      <c r="AW2302" s="22"/>
      <c r="AX2302" s="22"/>
      <c r="AY2302" s="22"/>
      <c r="AZ2302" s="22"/>
      <c r="BA2302" s="22"/>
      <c r="BB2302" s="22"/>
      <c r="BC2302" s="22"/>
    </row>
    <row r="2303" spans="1:55" s="23" customFormat="1" ht="25.5">
      <c r="A2303" s="7">
        <v>2203</v>
      </c>
      <c r="B2303" s="7">
        <v>156</v>
      </c>
      <c r="C2303" s="35">
        <v>44061</v>
      </c>
      <c r="D2303" s="39" t="s">
        <v>283</v>
      </c>
      <c r="E2303" s="37">
        <v>551.24</v>
      </c>
      <c r="F2303" s="19" t="s">
        <v>50</v>
      </c>
      <c r="G2303" s="22"/>
      <c r="H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22"/>
      <c r="AH2303" s="22"/>
      <c r="AI2303" s="22"/>
      <c r="AJ2303" s="22"/>
      <c r="AK2303" s="22"/>
      <c r="AL2303" s="22"/>
      <c r="AM2303" s="22"/>
      <c r="AN2303" s="22"/>
      <c r="AO2303" s="22"/>
      <c r="AP2303" s="22"/>
      <c r="AQ2303" s="22"/>
      <c r="AR2303" s="22"/>
      <c r="AS2303" s="22"/>
      <c r="AT2303" s="22"/>
      <c r="AU2303" s="22"/>
      <c r="AV2303" s="22"/>
      <c r="AW2303" s="22"/>
      <c r="AX2303" s="22"/>
      <c r="AY2303" s="22"/>
      <c r="AZ2303" s="22"/>
      <c r="BA2303" s="22"/>
      <c r="BB2303" s="22"/>
      <c r="BC2303" s="22"/>
    </row>
    <row r="2304" spans="1:55" s="23" customFormat="1" ht="25.5">
      <c r="A2304" s="7">
        <v>2204</v>
      </c>
      <c r="B2304" s="7">
        <v>157</v>
      </c>
      <c r="C2304" s="35">
        <v>44061</v>
      </c>
      <c r="D2304" s="39" t="s">
        <v>283</v>
      </c>
      <c r="E2304" s="37">
        <v>3294.15</v>
      </c>
      <c r="F2304" s="19" t="s">
        <v>50</v>
      </c>
      <c r="G2304" s="22"/>
      <c r="H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22"/>
      <c r="AH2304" s="22"/>
      <c r="AI2304" s="22"/>
      <c r="AJ2304" s="22"/>
      <c r="AK2304" s="22"/>
      <c r="AL2304" s="22"/>
      <c r="AM2304" s="22"/>
      <c r="AN2304" s="22"/>
      <c r="AO2304" s="22"/>
      <c r="AP2304" s="22"/>
      <c r="AQ2304" s="22"/>
      <c r="AR2304" s="22"/>
      <c r="AS2304" s="22"/>
      <c r="AT2304" s="22"/>
      <c r="AU2304" s="22"/>
      <c r="AV2304" s="22"/>
      <c r="AW2304" s="22"/>
      <c r="AX2304" s="22"/>
      <c r="AY2304" s="22"/>
      <c r="AZ2304" s="22"/>
      <c r="BA2304" s="22"/>
      <c r="BB2304" s="22"/>
      <c r="BC2304" s="22"/>
    </row>
    <row r="2305" spans="1:55" s="23" customFormat="1" ht="25.5">
      <c r="A2305" s="7">
        <v>2205</v>
      </c>
      <c r="B2305" s="7">
        <v>158</v>
      </c>
      <c r="C2305" s="35">
        <v>44061</v>
      </c>
      <c r="D2305" s="39" t="s">
        <v>283</v>
      </c>
      <c r="E2305" s="37">
        <v>1233.45</v>
      </c>
      <c r="F2305" s="19" t="s">
        <v>50</v>
      </c>
      <c r="G2305" s="22"/>
      <c r="H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22"/>
      <c r="AH2305" s="22"/>
      <c r="AI2305" s="22"/>
      <c r="AJ2305" s="22"/>
      <c r="AK2305" s="22"/>
      <c r="AL2305" s="22"/>
      <c r="AM2305" s="22"/>
      <c r="AN2305" s="22"/>
      <c r="AO2305" s="22"/>
      <c r="AP2305" s="22"/>
      <c r="AQ2305" s="22"/>
      <c r="AR2305" s="22"/>
      <c r="AS2305" s="22"/>
      <c r="AT2305" s="22"/>
      <c r="AU2305" s="22"/>
      <c r="AV2305" s="22"/>
      <c r="AW2305" s="22"/>
      <c r="AX2305" s="22"/>
      <c r="AY2305" s="22"/>
      <c r="AZ2305" s="22"/>
      <c r="BA2305" s="22"/>
      <c r="BB2305" s="22"/>
      <c r="BC2305" s="22"/>
    </row>
    <row r="2306" spans="1:55" s="23" customFormat="1" ht="25.5">
      <c r="A2306" s="7">
        <v>2206</v>
      </c>
      <c r="B2306" s="7">
        <v>159</v>
      </c>
      <c r="C2306" s="35">
        <v>44061</v>
      </c>
      <c r="D2306" s="39" t="s">
        <v>283</v>
      </c>
      <c r="E2306" s="37">
        <v>3566.51</v>
      </c>
      <c r="F2306" s="19" t="s">
        <v>50</v>
      </c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22"/>
      <c r="AH2306" s="22"/>
      <c r="AI2306" s="22"/>
      <c r="AJ2306" s="22"/>
      <c r="AK2306" s="22"/>
      <c r="AL2306" s="22"/>
      <c r="AM2306" s="22"/>
      <c r="AN2306" s="22"/>
      <c r="AO2306" s="22"/>
      <c r="AP2306" s="22"/>
      <c r="AQ2306" s="22"/>
      <c r="AR2306" s="22"/>
      <c r="AS2306" s="22"/>
      <c r="AT2306" s="22"/>
      <c r="AU2306" s="22"/>
      <c r="AV2306" s="22"/>
      <c r="AW2306" s="22"/>
      <c r="AX2306" s="22"/>
      <c r="AY2306" s="22"/>
      <c r="AZ2306" s="22"/>
      <c r="BA2306" s="22"/>
      <c r="BB2306" s="22"/>
      <c r="BC2306" s="22"/>
    </row>
    <row r="2307" spans="1:55" s="23" customFormat="1" ht="25.5">
      <c r="A2307" s="7">
        <v>2207</v>
      </c>
      <c r="B2307" s="7">
        <v>160</v>
      </c>
      <c r="C2307" s="35">
        <v>44061</v>
      </c>
      <c r="D2307" s="39" t="s">
        <v>283</v>
      </c>
      <c r="E2307" s="37">
        <v>2310.15</v>
      </c>
      <c r="F2307" s="19" t="s">
        <v>50</v>
      </c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22"/>
      <c r="AH2307" s="22"/>
      <c r="AI2307" s="22"/>
      <c r="AJ2307" s="22"/>
      <c r="AK2307" s="22"/>
      <c r="AL2307" s="22"/>
      <c r="AM2307" s="22"/>
      <c r="AN2307" s="22"/>
      <c r="AO2307" s="22"/>
      <c r="AP2307" s="22"/>
      <c r="AQ2307" s="22"/>
      <c r="AR2307" s="22"/>
      <c r="AS2307" s="22"/>
      <c r="AT2307" s="22"/>
      <c r="AU2307" s="22"/>
      <c r="AV2307" s="22"/>
      <c r="AW2307" s="22"/>
      <c r="AX2307" s="22"/>
      <c r="AY2307" s="22"/>
      <c r="AZ2307" s="22"/>
      <c r="BA2307" s="22"/>
      <c r="BB2307" s="22"/>
      <c r="BC2307" s="22"/>
    </row>
    <row r="2308" spans="1:55" s="23" customFormat="1" ht="25.5">
      <c r="A2308" s="7">
        <v>2208</v>
      </c>
      <c r="B2308" s="7">
        <v>161</v>
      </c>
      <c r="C2308" s="35">
        <v>44061</v>
      </c>
      <c r="D2308" s="39" t="s">
        <v>283</v>
      </c>
      <c r="E2308" s="37">
        <v>3424.96</v>
      </c>
      <c r="F2308" s="19" t="s">
        <v>50</v>
      </c>
      <c r="G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22"/>
      <c r="AH2308" s="22"/>
      <c r="AI2308" s="22"/>
      <c r="AJ2308" s="22"/>
      <c r="AK2308" s="22"/>
      <c r="AL2308" s="22"/>
      <c r="AM2308" s="22"/>
      <c r="AN2308" s="22"/>
      <c r="AO2308" s="22"/>
      <c r="AP2308" s="22"/>
      <c r="AQ2308" s="22"/>
      <c r="AR2308" s="22"/>
      <c r="AS2308" s="22"/>
      <c r="AT2308" s="22"/>
      <c r="AU2308" s="22"/>
      <c r="AV2308" s="22"/>
      <c r="AW2308" s="22"/>
      <c r="AX2308" s="22"/>
      <c r="AY2308" s="22"/>
      <c r="AZ2308" s="22"/>
      <c r="BA2308" s="22"/>
      <c r="BB2308" s="22"/>
      <c r="BC2308" s="22"/>
    </row>
    <row r="2309" spans="1:55" s="23" customFormat="1" ht="28.5">
      <c r="A2309" s="7">
        <v>2209</v>
      </c>
      <c r="B2309" s="7">
        <v>162</v>
      </c>
      <c r="C2309" s="35">
        <v>44061</v>
      </c>
      <c r="D2309" s="36" t="s">
        <v>10</v>
      </c>
      <c r="E2309" s="37">
        <v>11543.91</v>
      </c>
      <c r="F2309" s="19" t="s">
        <v>50</v>
      </c>
      <c r="G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22"/>
      <c r="AH2309" s="22"/>
      <c r="AI2309" s="22"/>
      <c r="AJ2309" s="22"/>
      <c r="AK2309" s="22"/>
      <c r="AL2309" s="22"/>
      <c r="AM2309" s="22"/>
      <c r="AN2309" s="22"/>
      <c r="AO2309" s="22"/>
      <c r="AP2309" s="22"/>
      <c r="AQ2309" s="22"/>
      <c r="AR2309" s="22"/>
      <c r="AS2309" s="22"/>
      <c r="AT2309" s="22"/>
      <c r="AU2309" s="22"/>
      <c r="AV2309" s="22"/>
      <c r="AW2309" s="22"/>
      <c r="AX2309" s="22"/>
      <c r="AY2309" s="22"/>
      <c r="AZ2309" s="22"/>
      <c r="BA2309" s="22"/>
      <c r="BB2309" s="22"/>
      <c r="BC2309" s="22"/>
    </row>
    <row r="2310" spans="1:55" s="23" customFormat="1" ht="25.5">
      <c r="A2310" s="7">
        <v>2210</v>
      </c>
      <c r="B2310" s="7">
        <v>163</v>
      </c>
      <c r="C2310" s="35">
        <v>44061</v>
      </c>
      <c r="D2310" s="36" t="s">
        <v>12</v>
      </c>
      <c r="E2310" s="37">
        <v>1107.39</v>
      </c>
      <c r="F2310" s="19" t="s">
        <v>50</v>
      </c>
      <c r="G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22"/>
      <c r="AH2310" s="22"/>
      <c r="AI2310" s="22"/>
      <c r="AJ2310" s="22"/>
      <c r="AK2310" s="22"/>
      <c r="AL2310" s="22"/>
      <c r="AM2310" s="22"/>
      <c r="AN2310" s="22"/>
      <c r="AO2310" s="22"/>
      <c r="AP2310" s="22"/>
      <c r="AQ2310" s="22"/>
      <c r="AR2310" s="22"/>
      <c r="AS2310" s="22"/>
      <c r="AT2310" s="22"/>
      <c r="AU2310" s="22"/>
      <c r="AV2310" s="22"/>
      <c r="AW2310" s="22"/>
      <c r="AX2310" s="22"/>
      <c r="AY2310" s="22"/>
      <c r="AZ2310" s="22"/>
      <c r="BA2310" s="22"/>
      <c r="BB2310" s="22"/>
      <c r="BC2310" s="22"/>
    </row>
    <row r="2311" spans="1:55" s="23" customFormat="1" ht="25.5">
      <c r="A2311" s="7">
        <v>2211</v>
      </c>
      <c r="B2311" s="7">
        <v>164</v>
      </c>
      <c r="C2311" s="35">
        <v>44061</v>
      </c>
      <c r="D2311" s="36" t="s">
        <v>338</v>
      </c>
      <c r="E2311" s="37">
        <v>4736.06</v>
      </c>
      <c r="F2311" s="19" t="s">
        <v>50</v>
      </c>
      <c r="G2311" s="22"/>
      <c r="H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22"/>
      <c r="AH2311" s="22"/>
      <c r="AI2311" s="22"/>
      <c r="AJ2311" s="22"/>
      <c r="AK2311" s="22"/>
      <c r="AL2311" s="22"/>
      <c r="AM2311" s="22"/>
      <c r="AN2311" s="22"/>
      <c r="AO2311" s="22"/>
      <c r="AP2311" s="22"/>
      <c r="AQ2311" s="22"/>
      <c r="AR2311" s="22"/>
      <c r="AS2311" s="22"/>
      <c r="AT2311" s="22"/>
      <c r="AU2311" s="22"/>
      <c r="AV2311" s="22"/>
      <c r="AW2311" s="22"/>
      <c r="AX2311" s="22"/>
      <c r="AY2311" s="22"/>
      <c r="AZ2311" s="22"/>
      <c r="BA2311" s="22"/>
      <c r="BB2311" s="22"/>
      <c r="BC2311" s="22"/>
    </row>
    <row r="2312" spans="1:55" s="23" customFormat="1" ht="28.5">
      <c r="A2312" s="7">
        <v>2212</v>
      </c>
      <c r="B2312" s="7">
        <v>165</v>
      </c>
      <c r="C2312" s="35">
        <v>44061</v>
      </c>
      <c r="D2312" s="36" t="s">
        <v>15</v>
      </c>
      <c r="E2312" s="37">
        <v>5110.77</v>
      </c>
      <c r="F2312" s="19" t="s">
        <v>50</v>
      </c>
      <c r="G2312" s="22"/>
      <c r="H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22"/>
      <c r="AH2312" s="22"/>
      <c r="AI2312" s="22"/>
      <c r="AJ2312" s="22"/>
      <c r="AK2312" s="22"/>
      <c r="AL2312" s="22"/>
      <c r="AM2312" s="22"/>
      <c r="AN2312" s="22"/>
      <c r="AO2312" s="22"/>
      <c r="AP2312" s="22"/>
      <c r="AQ2312" s="22"/>
      <c r="AR2312" s="22"/>
      <c r="AS2312" s="22"/>
      <c r="AT2312" s="22"/>
      <c r="AU2312" s="22"/>
      <c r="AV2312" s="22"/>
      <c r="AW2312" s="22"/>
      <c r="AX2312" s="22"/>
      <c r="AY2312" s="22"/>
      <c r="AZ2312" s="22"/>
      <c r="BA2312" s="22"/>
      <c r="BB2312" s="22"/>
      <c r="BC2312" s="22"/>
    </row>
    <row r="2313" spans="1:55" s="23" customFormat="1" ht="15.75">
      <c r="A2313" s="41" t="s">
        <v>473</v>
      </c>
      <c r="B2313" s="42"/>
      <c r="C2313" s="43"/>
      <c r="D2313" s="25">
        <f>SUM(E2265:E2294)</f>
        <v>8888116.06</v>
      </c>
      <c r="E2313" s="25">
        <f>SUM(E2295:E2312)</f>
        <v>244298.97</v>
      </c>
      <c r="F2313" s="25">
        <v>0</v>
      </c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22"/>
      <c r="AH2313" s="22"/>
      <c r="AI2313" s="22"/>
      <c r="AJ2313" s="22"/>
      <c r="AK2313" s="22"/>
      <c r="AL2313" s="22"/>
      <c r="AM2313" s="22"/>
      <c r="AN2313" s="22"/>
      <c r="AO2313" s="22"/>
      <c r="AP2313" s="22"/>
      <c r="AQ2313" s="22"/>
      <c r="AR2313" s="22"/>
      <c r="AS2313" s="22"/>
      <c r="AT2313" s="22"/>
      <c r="AU2313" s="22"/>
      <c r="AV2313" s="22"/>
      <c r="AW2313" s="22"/>
      <c r="AX2313" s="22"/>
      <c r="AY2313" s="22"/>
      <c r="AZ2313" s="22"/>
      <c r="BA2313" s="22"/>
      <c r="BB2313" s="22"/>
      <c r="BC2313" s="22"/>
    </row>
    <row r="2314" spans="1:55" s="23" customFormat="1" ht="28.5">
      <c r="A2314" s="7">
        <v>2213</v>
      </c>
      <c r="B2314" s="7">
        <v>166</v>
      </c>
      <c r="C2314" s="35">
        <v>44062</v>
      </c>
      <c r="D2314" s="36" t="s">
        <v>339</v>
      </c>
      <c r="E2314" s="37">
        <v>9076189.5</v>
      </c>
      <c r="F2314" s="19" t="s">
        <v>29</v>
      </c>
      <c r="G2314" s="22"/>
      <c r="H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22"/>
      <c r="AH2314" s="22"/>
      <c r="AI2314" s="22"/>
      <c r="AJ2314" s="22"/>
      <c r="AK2314" s="22"/>
      <c r="AL2314" s="22"/>
      <c r="AM2314" s="22"/>
      <c r="AN2314" s="22"/>
      <c r="AO2314" s="22"/>
      <c r="AP2314" s="22"/>
      <c r="AQ2314" s="22"/>
      <c r="AR2314" s="22"/>
      <c r="AS2314" s="22"/>
      <c r="AT2314" s="22"/>
      <c r="AU2314" s="22"/>
      <c r="AV2314" s="22"/>
      <c r="AW2314" s="22"/>
      <c r="AX2314" s="22"/>
      <c r="AY2314" s="22"/>
      <c r="AZ2314" s="22"/>
      <c r="BA2314" s="22"/>
      <c r="BB2314" s="22"/>
      <c r="BC2314" s="22"/>
    </row>
    <row r="2315" spans="1:55" s="23" customFormat="1" ht="25.5">
      <c r="A2315" s="7">
        <v>2214</v>
      </c>
      <c r="B2315" s="7">
        <v>167</v>
      </c>
      <c r="C2315" s="35">
        <v>44062</v>
      </c>
      <c r="D2315" s="36" t="s">
        <v>185</v>
      </c>
      <c r="E2315" s="37">
        <v>108386.62</v>
      </c>
      <c r="F2315" s="19" t="s">
        <v>47</v>
      </c>
      <c r="G2315" s="22"/>
      <c r="H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22"/>
      <c r="AH2315" s="22"/>
      <c r="AI2315" s="22"/>
      <c r="AJ2315" s="22"/>
      <c r="AK2315" s="22"/>
      <c r="AL2315" s="22"/>
      <c r="AM2315" s="22"/>
      <c r="AN2315" s="22"/>
      <c r="AO2315" s="22"/>
      <c r="AP2315" s="22"/>
      <c r="AQ2315" s="22"/>
      <c r="AR2315" s="22"/>
      <c r="AS2315" s="22"/>
      <c r="AT2315" s="22"/>
      <c r="AU2315" s="22"/>
      <c r="AV2315" s="22"/>
      <c r="AW2315" s="22"/>
      <c r="AX2315" s="22"/>
      <c r="AY2315" s="22"/>
      <c r="AZ2315" s="22"/>
      <c r="BA2315" s="22"/>
      <c r="BB2315" s="22"/>
      <c r="BC2315" s="22"/>
    </row>
    <row r="2316" spans="1:55" s="23" customFormat="1" ht="25.5">
      <c r="A2316" s="7">
        <v>2215</v>
      </c>
      <c r="B2316" s="7">
        <v>168</v>
      </c>
      <c r="C2316" s="35">
        <v>44062</v>
      </c>
      <c r="D2316" s="36" t="s">
        <v>184</v>
      </c>
      <c r="E2316" s="37">
        <v>28170.7</v>
      </c>
      <c r="F2316" s="19" t="s">
        <v>47</v>
      </c>
      <c r="G2316" s="22"/>
      <c r="H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22"/>
      <c r="AH2316" s="22"/>
      <c r="AI2316" s="22"/>
      <c r="AJ2316" s="22"/>
      <c r="AK2316" s="22"/>
      <c r="AL2316" s="22"/>
      <c r="AM2316" s="22"/>
      <c r="AN2316" s="22"/>
      <c r="AO2316" s="22"/>
      <c r="AP2316" s="22"/>
      <c r="AQ2316" s="22"/>
      <c r="AR2316" s="22"/>
      <c r="AS2316" s="22"/>
      <c r="AT2316" s="22"/>
      <c r="AU2316" s="22"/>
      <c r="AV2316" s="22"/>
      <c r="AW2316" s="22"/>
      <c r="AX2316" s="22"/>
      <c r="AY2316" s="22"/>
      <c r="AZ2316" s="22"/>
      <c r="BA2316" s="22"/>
      <c r="BB2316" s="22"/>
      <c r="BC2316" s="22"/>
    </row>
    <row r="2317" spans="1:55" s="23" customFormat="1" ht="25.5">
      <c r="A2317" s="7">
        <v>2216</v>
      </c>
      <c r="B2317" s="7">
        <v>169</v>
      </c>
      <c r="C2317" s="35">
        <v>44062</v>
      </c>
      <c r="D2317" s="36" t="s">
        <v>21</v>
      </c>
      <c r="E2317" s="37">
        <v>113087.35</v>
      </c>
      <c r="F2317" s="19" t="s">
        <v>47</v>
      </c>
      <c r="G2317" s="22"/>
      <c r="H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22"/>
      <c r="AH2317" s="22"/>
      <c r="AI2317" s="22"/>
      <c r="AJ2317" s="22"/>
      <c r="AK2317" s="22"/>
      <c r="AL2317" s="22"/>
      <c r="AM2317" s="22"/>
      <c r="AN2317" s="22"/>
      <c r="AO2317" s="22"/>
      <c r="AP2317" s="22"/>
      <c r="AQ2317" s="22"/>
      <c r="AR2317" s="22"/>
      <c r="AS2317" s="22"/>
      <c r="AT2317" s="22"/>
      <c r="AU2317" s="22"/>
      <c r="AV2317" s="22"/>
      <c r="AW2317" s="22"/>
      <c r="AX2317" s="22"/>
      <c r="AY2317" s="22"/>
      <c r="AZ2317" s="22"/>
      <c r="BA2317" s="22"/>
      <c r="BB2317" s="22"/>
      <c r="BC2317" s="22"/>
    </row>
    <row r="2318" spans="1:55" s="23" customFormat="1" ht="25.5">
      <c r="A2318" s="7">
        <v>2217</v>
      </c>
      <c r="B2318" s="7">
        <v>170</v>
      </c>
      <c r="C2318" s="35">
        <v>44062</v>
      </c>
      <c r="D2318" s="36" t="s">
        <v>183</v>
      </c>
      <c r="E2318" s="37">
        <v>31091.66</v>
      </c>
      <c r="F2318" s="19" t="s">
        <v>47</v>
      </c>
      <c r="G2318" s="22"/>
      <c r="H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22"/>
      <c r="AH2318" s="22"/>
      <c r="AI2318" s="22"/>
      <c r="AJ2318" s="22"/>
      <c r="AK2318" s="22"/>
      <c r="AL2318" s="22"/>
      <c r="AM2318" s="22"/>
      <c r="AN2318" s="22"/>
      <c r="AO2318" s="22"/>
      <c r="AP2318" s="22"/>
      <c r="AQ2318" s="22"/>
      <c r="AR2318" s="22"/>
      <c r="AS2318" s="22"/>
      <c r="AT2318" s="22"/>
      <c r="AU2318" s="22"/>
      <c r="AV2318" s="22"/>
      <c r="AW2318" s="22"/>
      <c r="AX2318" s="22"/>
      <c r="AY2318" s="22"/>
      <c r="AZ2318" s="22"/>
      <c r="BA2318" s="22"/>
      <c r="BB2318" s="22"/>
      <c r="BC2318" s="22"/>
    </row>
    <row r="2319" spans="1:55" s="23" customFormat="1" ht="25.5">
      <c r="A2319" s="7">
        <v>2218</v>
      </c>
      <c r="B2319" s="7">
        <v>171</v>
      </c>
      <c r="C2319" s="35">
        <v>44062</v>
      </c>
      <c r="D2319" s="36" t="s">
        <v>103</v>
      </c>
      <c r="E2319" s="37">
        <v>86361.27</v>
      </c>
      <c r="F2319" s="19" t="s">
        <v>47</v>
      </c>
      <c r="G2319" s="22"/>
      <c r="H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22"/>
      <c r="AH2319" s="22"/>
      <c r="AI2319" s="22"/>
      <c r="AJ2319" s="22"/>
      <c r="AK2319" s="22"/>
      <c r="AL2319" s="22"/>
      <c r="AM2319" s="22"/>
      <c r="AN2319" s="22"/>
      <c r="AO2319" s="22"/>
      <c r="AP2319" s="22"/>
      <c r="AQ2319" s="22"/>
      <c r="AR2319" s="22"/>
      <c r="AS2319" s="22"/>
      <c r="AT2319" s="22"/>
      <c r="AU2319" s="22"/>
      <c r="AV2319" s="22"/>
      <c r="AW2319" s="22"/>
      <c r="AX2319" s="22"/>
      <c r="AY2319" s="22"/>
      <c r="AZ2319" s="22"/>
      <c r="BA2319" s="22"/>
      <c r="BB2319" s="22"/>
      <c r="BC2319" s="22"/>
    </row>
    <row r="2320" spans="1:55" s="23" customFormat="1" ht="25.5">
      <c r="A2320" s="7">
        <v>2219</v>
      </c>
      <c r="B2320" s="7">
        <v>172</v>
      </c>
      <c r="C2320" s="35">
        <v>44062</v>
      </c>
      <c r="D2320" s="36" t="s">
        <v>271</v>
      </c>
      <c r="E2320" s="37">
        <v>3780611.25</v>
      </c>
      <c r="F2320" s="19" t="s">
        <v>47</v>
      </c>
      <c r="G2320" s="22"/>
      <c r="H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22"/>
      <c r="AH2320" s="22"/>
      <c r="AI2320" s="22"/>
      <c r="AJ2320" s="22"/>
      <c r="AK2320" s="22"/>
      <c r="AL2320" s="22"/>
      <c r="AM2320" s="22"/>
      <c r="AN2320" s="22"/>
      <c r="AO2320" s="22"/>
      <c r="AP2320" s="22"/>
      <c r="AQ2320" s="22"/>
      <c r="AR2320" s="22"/>
      <c r="AS2320" s="22"/>
      <c r="AT2320" s="22"/>
      <c r="AU2320" s="22"/>
      <c r="AV2320" s="22"/>
      <c r="AW2320" s="22"/>
      <c r="AX2320" s="22"/>
      <c r="AY2320" s="22"/>
      <c r="AZ2320" s="22"/>
      <c r="BA2320" s="22"/>
      <c r="BB2320" s="22"/>
      <c r="BC2320" s="22"/>
    </row>
    <row r="2321" spans="1:55" s="23" customFormat="1" ht="28.5">
      <c r="A2321" s="7">
        <v>2220</v>
      </c>
      <c r="B2321" s="7">
        <v>173</v>
      </c>
      <c r="C2321" s="35">
        <v>44062</v>
      </c>
      <c r="D2321" s="36" t="s">
        <v>339</v>
      </c>
      <c r="E2321" s="37">
        <v>1601680.5</v>
      </c>
      <c r="F2321" s="19" t="s">
        <v>49</v>
      </c>
      <c r="G2321" s="22"/>
      <c r="H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22"/>
      <c r="AH2321" s="22"/>
      <c r="AI2321" s="22"/>
      <c r="AJ2321" s="22"/>
      <c r="AK2321" s="22"/>
      <c r="AL2321" s="22"/>
      <c r="AM2321" s="22"/>
      <c r="AN2321" s="22"/>
      <c r="AO2321" s="22"/>
      <c r="AP2321" s="22"/>
      <c r="AQ2321" s="22"/>
      <c r="AR2321" s="22"/>
      <c r="AS2321" s="22"/>
      <c r="AT2321" s="22"/>
      <c r="AU2321" s="22"/>
      <c r="AV2321" s="22"/>
      <c r="AW2321" s="22"/>
      <c r="AX2321" s="22"/>
      <c r="AY2321" s="22"/>
      <c r="AZ2321" s="22"/>
      <c r="BA2321" s="22"/>
      <c r="BB2321" s="22"/>
      <c r="BC2321" s="22"/>
    </row>
    <row r="2322" spans="1:55" s="23" customFormat="1" ht="25.5">
      <c r="A2322" s="7">
        <v>2221</v>
      </c>
      <c r="B2322" s="7">
        <v>174</v>
      </c>
      <c r="C2322" s="35">
        <v>44062</v>
      </c>
      <c r="D2322" s="36" t="s">
        <v>185</v>
      </c>
      <c r="E2322" s="37">
        <v>21071.63</v>
      </c>
      <c r="F2322" s="19" t="s">
        <v>50</v>
      </c>
      <c r="G2322" s="22"/>
      <c r="H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22"/>
      <c r="AH2322" s="22"/>
      <c r="AI2322" s="22"/>
      <c r="AJ2322" s="22"/>
      <c r="AK2322" s="22"/>
      <c r="AL2322" s="22"/>
      <c r="AM2322" s="22"/>
      <c r="AN2322" s="22"/>
      <c r="AO2322" s="22"/>
      <c r="AP2322" s="22"/>
      <c r="AQ2322" s="22"/>
      <c r="AR2322" s="22"/>
      <c r="AS2322" s="22"/>
      <c r="AT2322" s="22"/>
      <c r="AU2322" s="22"/>
      <c r="AV2322" s="22"/>
      <c r="AW2322" s="22"/>
      <c r="AX2322" s="22"/>
      <c r="AY2322" s="22"/>
      <c r="AZ2322" s="22"/>
      <c r="BA2322" s="22"/>
      <c r="BB2322" s="22"/>
      <c r="BC2322" s="22"/>
    </row>
    <row r="2323" spans="1:55" s="23" customFormat="1" ht="42.75">
      <c r="A2323" s="7">
        <v>2222</v>
      </c>
      <c r="B2323" s="7">
        <v>175</v>
      </c>
      <c r="C2323" s="35">
        <v>44062</v>
      </c>
      <c r="D2323" s="36" t="s">
        <v>283</v>
      </c>
      <c r="E2323" s="37">
        <v>1732.85</v>
      </c>
      <c r="F2323" s="19" t="s">
        <v>50</v>
      </c>
      <c r="G2323" s="22"/>
      <c r="H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22"/>
      <c r="AH2323" s="22"/>
      <c r="AI2323" s="22"/>
      <c r="AJ2323" s="22"/>
      <c r="AK2323" s="22"/>
      <c r="AL2323" s="22"/>
      <c r="AM2323" s="22"/>
      <c r="AN2323" s="22"/>
      <c r="AO2323" s="22"/>
      <c r="AP2323" s="22"/>
      <c r="AQ2323" s="22"/>
      <c r="AR2323" s="22"/>
      <c r="AS2323" s="22"/>
      <c r="AT2323" s="22"/>
      <c r="AU2323" s="22"/>
      <c r="AV2323" s="22"/>
      <c r="AW2323" s="22"/>
      <c r="AX2323" s="22"/>
      <c r="AY2323" s="22"/>
      <c r="AZ2323" s="22"/>
      <c r="BA2323" s="22"/>
      <c r="BB2323" s="22"/>
      <c r="BC2323" s="22"/>
    </row>
    <row r="2324" spans="1:55" s="23" customFormat="1" ht="25.5">
      <c r="A2324" s="7">
        <v>2223</v>
      </c>
      <c r="B2324" s="7">
        <v>176</v>
      </c>
      <c r="C2324" s="35">
        <v>44062</v>
      </c>
      <c r="D2324" s="36" t="s">
        <v>184</v>
      </c>
      <c r="E2324" s="37">
        <v>5476.72</v>
      </c>
      <c r="F2324" s="19" t="s">
        <v>50</v>
      </c>
      <c r="G2324" s="22"/>
      <c r="H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22"/>
      <c r="AH2324" s="22"/>
      <c r="AI2324" s="22"/>
      <c r="AJ2324" s="22"/>
      <c r="AK2324" s="22"/>
      <c r="AL2324" s="22"/>
      <c r="AM2324" s="22"/>
      <c r="AN2324" s="22"/>
      <c r="AO2324" s="22"/>
      <c r="AP2324" s="22"/>
      <c r="AQ2324" s="22"/>
      <c r="AR2324" s="22"/>
      <c r="AS2324" s="22"/>
      <c r="AT2324" s="22"/>
      <c r="AU2324" s="22"/>
      <c r="AV2324" s="22"/>
      <c r="AW2324" s="22"/>
      <c r="AX2324" s="22"/>
      <c r="AY2324" s="22"/>
      <c r="AZ2324" s="22"/>
      <c r="BA2324" s="22"/>
      <c r="BB2324" s="22"/>
      <c r="BC2324" s="22"/>
    </row>
    <row r="2325" spans="1:55" s="23" customFormat="1" ht="25.5">
      <c r="A2325" s="7">
        <v>2224</v>
      </c>
      <c r="B2325" s="7">
        <v>177</v>
      </c>
      <c r="C2325" s="35">
        <v>44062</v>
      </c>
      <c r="D2325" s="36" t="s">
        <v>21</v>
      </c>
      <c r="E2325" s="37">
        <v>21985.5</v>
      </c>
      <c r="F2325" s="19" t="s">
        <v>50</v>
      </c>
      <c r="G2325" s="22"/>
      <c r="H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22"/>
      <c r="AH2325" s="22"/>
      <c r="AI2325" s="22"/>
      <c r="AJ2325" s="22"/>
      <c r="AK2325" s="22"/>
      <c r="AL2325" s="22"/>
      <c r="AM2325" s="22"/>
      <c r="AN2325" s="22"/>
      <c r="AO2325" s="22"/>
      <c r="AP2325" s="22"/>
      <c r="AQ2325" s="22"/>
      <c r="AR2325" s="22"/>
      <c r="AS2325" s="22"/>
      <c r="AT2325" s="22"/>
      <c r="AU2325" s="22"/>
      <c r="AV2325" s="22"/>
      <c r="AW2325" s="22"/>
      <c r="AX2325" s="22"/>
      <c r="AY2325" s="22"/>
      <c r="AZ2325" s="22"/>
      <c r="BA2325" s="22"/>
      <c r="BB2325" s="22"/>
      <c r="BC2325" s="22"/>
    </row>
    <row r="2326" spans="1:55" s="23" customFormat="1" ht="25.5">
      <c r="A2326" s="7">
        <v>2225</v>
      </c>
      <c r="B2326" s="7">
        <v>178</v>
      </c>
      <c r="C2326" s="35">
        <v>44062</v>
      </c>
      <c r="D2326" s="36" t="s">
        <v>183</v>
      </c>
      <c r="E2326" s="37">
        <v>6044.59</v>
      </c>
      <c r="F2326" s="19" t="s">
        <v>50</v>
      </c>
      <c r="G2326" s="22"/>
      <c r="H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22"/>
      <c r="AH2326" s="22"/>
      <c r="AI2326" s="22"/>
      <c r="AJ2326" s="22"/>
      <c r="AK2326" s="22"/>
      <c r="AL2326" s="22"/>
      <c r="AM2326" s="22"/>
      <c r="AN2326" s="22"/>
      <c r="AO2326" s="22"/>
      <c r="AP2326" s="22"/>
      <c r="AQ2326" s="22"/>
      <c r="AR2326" s="22"/>
      <c r="AS2326" s="22"/>
      <c r="AT2326" s="22"/>
      <c r="AU2326" s="22"/>
      <c r="AV2326" s="22"/>
      <c r="AW2326" s="22"/>
      <c r="AX2326" s="22"/>
      <c r="AY2326" s="22"/>
      <c r="AZ2326" s="22"/>
      <c r="BA2326" s="22"/>
      <c r="BB2326" s="22"/>
      <c r="BC2326" s="22"/>
    </row>
    <row r="2327" spans="1:55" s="23" customFormat="1" ht="25.5">
      <c r="A2327" s="7">
        <v>2226</v>
      </c>
      <c r="B2327" s="7">
        <v>179</v>
      </c>
      <c r="C2327" s="35">
        <v>44062</v>
      </c>
      <c r="D2327" s="36" t="s">
        <v>103</v>
      </c>
      <c r="E2327" s="37">
        <v>15919.69</v>
      </c>
      <c r="F2327" s="19" t="s">
        <v>50</v>
      </c>
      <c r="G2327" s="22"/>
      <c r="H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22"/>
      <c r="AH2327" s="22"/>
      <c r="AI2327" s="22"/>
      <c r="AJ2327" s="22"/>
      <c r="AK2327" s="22"/>
      <c r="AL2327" s="22"/>
      <c r="AM2327" s="22"/>
      <c r="AN2327" s="22"/>
      <c r="AO2327" s="22"/>
      <c r="AP2327" s="22"/>
      <c r="AQ2327" s="22"/>
      <c r="AR2327" s="22"/>
      <c r="AS2327" s="22"/>
      <c r="AT2327" s="22"/>
      <c r="AU2327" s="22"/>
      <c r="AV2327" s="22"/>
      <c r="AW2327" s="22"/>
      <c r="AX2327" s="22"/>
      <c r="AY2327" s="22"/>
      <c r="AZ2327" s="22"/>
      <c r="BA2327" s="22"/>
      <c r="BB2327" s="22"/>
      <c r="BC2327" s="22"/>
    </row>
    <row r="2328" spans="1:55" s="23" customFormat="1" ht="15.75">
      <c r="A2328" s="41" t="s">
        <v>474</v>
      </c>
      <c r="B2328" s="42"/>
      <c r="C2328" s="43"/>
      <c r="D2328" s="25">
        <f>SUM(E2314:E2320)</f>
        <v>13223898.349999998</v>
      </c>
      <c r="E2328" s="25">
        <f>SUM(E2321:E2327)</f>
        <v>1673911.48</v>
      </c>
      <c r="F2328" s="25">
        <v>0</v>
      </c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22"/>
      <c r="AH2328" s="22"/>
      <c r="AI2328" s="22"/>
      <c r="AJ2328" s="22"/>
      <c r="AK2328" s="22"/>
      <c r="AL2328" s="22"/>
      <c r="AM2328" s="22"/>
      <c r="AN2328" s="22"/>
      <c r="AO2328" s="22"/>
      <c r="AP2328" s="22"/>
      <c r="AQ2328" s="22"/>
      <c r="AR2328" s="22"/>
      <c r="AS2328" s="22"/>
      <c r="AT2328" s="22"/>
      <c r="AU2328" s="22"/>
      <c r="AV2328" s="22"/>
      <c r="AW2328" s="22"/>
      <c r="AX2328" s="22"/>
      <c r="AY2328" s="22"/>
      <c r="AZ2328" s="22"/>
      <c r="BA2328" s="22"/>
      <c r="BB2328" s="22"/>
      <c r="BC2328" s="22"/>
    </row>
    <row r="2329" spans="1:55" s="23" customFormat="1" ht="25.5">
      <c r="A2329" s="7">
        <v>2227</v>
      </c>
      <c r="B2329" s="7">
        <v>180</v>
      </c>
      <c r="C2329" s="35">
        <v>44063</v>
      </c>
      <c r="D2329" s="36" t="s">
        <v>318</v>
      </c>
      <c r="E2329" s="37">
        <v>697284.88</v>
      </c>
      <c r="F2329" s="19" t="s">
        <v>29</v>
      </c>
      <c r="G2329" s="22"/>
      <c r="H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22"/>
      <c r="AH2329" s="22"/>
      <c r="AI2329" s="22"/>
      <c r="AJ2329" s="22"/>
      <c r="AK2329" s="22"/>
      <c r="AL2329" s="22"/>
      <c r="AM2329" s="22"/>
      <c r="AN2329" s="22"/>
      <c r="AO2329" s="22"/>
      <c r="AP2329" s="22"/>
      <c r="AQ2329" s="22"/>
      <c r="AR2329" s="22"/>
      <c r="AS2329" s="22"/>
      <c r="AT2329" s="22"/>
      <c r="AU2329" s="22"/>
      <c r="AV2329" s="22"/>
      <c r="AW2329" s="22"/>
      <c r="AX2329" s="22"/>
      <c r="AY2329" s="22"/>
      <c r="AZ2329" s="22"/>
      <c r="BA2329" s="22"/>
      <c r="BB2329" s="22"/>
      <c r="BC2329" s="22"/>
    </row>
    <row r="2330" spans="1:55" s="23" customFormat="1" ht="25.5">
      <c r="A2330" s="7">
        <v>2228</v>
      </c>
      <c r="B2330" s="7">
        <v>181</v>
      </c>
      <c r="C2330" s="35">
        <v>44063</v>
      </c>
      <c r="D2330" s="36" t="s">
        <v>384</v>
      </c>
      <c r="E2330" s="37">
        <v>365752.14</v>
      </c>
      <c r="F2330" s="19" t="s">
        <v>29</v>
      </c>
      <c r="G2330" s="22"/>
      <c r="H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22"/>
      <c r="AH2330" s="22"/>
      <c r="AI2330" s="22"/>
      <c r="AJ2330" s="22"/>
      <c r="AK2330" s="22"/>
      <c r="AL2330" s="22"/>
      <c r="AM2330" s="22"/>
      <c r="AN2330" s="22"/>
      <c r="AO2330" s="22"/>
      <c r="AP2330" s="22"/>
      <c r="AQ2330" s="22"/>
      <c r="AR2330" s="22"/>
      <c r="AS2330" s="22"/>
      <c r="AT2330" s="22"/>
      <c r="AU2330" s="22"/>
      <c r="AV2330" s="22"/>
      <c r="AW2330" s="22"/>
      <c r="AX2330" s="22"/>
      <c r="AY2330" s="22"/>
      <c r="AZ2330" s="22"/>
      <c r="BA2330" s="22"/>
      <c r="BB2330" s="22"/>
      <c r="BC2330" s="22"/>
    </row>
    <row r="2331" spans="1:55" s="23" customFormat="1" ht="25.5">
      <c r="A2331" s="7">
        <v>2229</v>
      </c>
      <c r="B2331" s="7">
        <v>182</v>
      </c>
      <c r="C2331" s="35">
        <v>44063</v>
      </c>
      <c r="D2331" s="36" t="s">
        <v>165</v>
      </c>
      <c r="E2331" s="37">
        <v>119789.47</v>
      </c>
      <c r="F2331" s="19" t="s">
        <v>47</v>
      </c>
      <c r="G2331" s="22"/>
      <c r="H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22"/>
      <c r="AH2331" s="22"/>
      <c r="AI2331" s="22"/>
      <c r="AJ2331" s="22"/>
      <c r="AK2331" s="22"/>
      <c r="AL2331" s="22"/>
      <c r="AM2331" s="22"/>
      <c r="AN2331" s="22"/>
      <c r="AO2331" s="22"/>
      <c r="AP2331" s="22"/>
      <c r="AQ2331" s="22"/>
      <c r="AR2331" s="22"/>
      <c r="AS2331" s="22"/>
      <c r="AT2331" s="22"/>
      <c r="AU2331" s="22"/>
      <c r="AV2331" s="22"/>
      <c r="AW2331" s="22"/>
      <c r="AX2331" s="22"/>
      <c r="AY2331" s="22"/>
      <c r="AZ2331" s="22"/>
      <c r="BA2331" s="22"/>
      <c r="BB2331" s="22"/>
      <c r="BC2331" s="22"/>
    </row>
    <row r="2332" spans="1:55" s="23" customFormat="1" ht="25.5">
      <c r="A2332" s="7">
        <v>2230</v>
      </c>
      <c r="B2332" s="7">
        <v>183</v>
      </c>
      <c r="C2332" s="35">
        <v>44063</v>
      </c>
      <c r="D2332" s="36" t="s">
        <v>75</v>
      </c>
      <c r="E2332" s="37">
        <v>205051.79</v>
      </c>
      <c r="F2332" s="19" t="s">
        <v>47</v>
      </c>
      <c r="G2332" s="22"/>
      <c r="H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22"/>
      <c r="AH2332" s="22"/>
      <c r="AI2332" s="22"/>
      <c r="AJ2332" s="22"/>
      <c r="AK2332" s="22"/>
      <c r="AL2332" s="22"/>
      <c r="AM2332" s="22"/>
      <c r="AN2332" s="22"/>
      <c r="AO2332" s="22"/>
      <c r="AP2332" s="22"/>
      <c r="AQ2332" s="22"/>
      <c r="AR2332" s="22"/>
      <c r="AS2332" s="22"/>
      <c r="AT2332" s="22"/>
      <c r="AU2332" s="22"/>
      <c r="AV2332" s="22"/>
      <c r="AW2332" s="22"/>
      <c r="AX2332" s="22"/>
      <c r="AY2332" s="22"/>
      <c r="AZ2332" s="22"/>
      <c r="BA2332" s="22"/>
      <c r="BB2332" s="22"/>
      <c r="BC2332" s="22"/>
    </row>
    <row r="2333" spans="1:55" s="23" customFormat="1" ht="25.5">
      <c r="A2333" s="7">
        <v>2231</v>
      </c>
      <c r="B2333" s="7">
        <v>184</v>
      </c>
      <c r="C2333" s="35">
        <v>44063</v>
      </c>
      <c r="D2333" s="36" t="s">
        <v>228</v>
      </c>
      <c r="E2333" s="37">
        <v>75224.6</v>
      </c>
      <c r="F2333" s="19" t="s">
        <v>47</v>
      </c>
      <c r="G2333" s="22"/>
      <c r="H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22"/>
      <c r="AH2333" s="22"/>
      <c r="AI2333" s="22"/>
      <c r="AJ2333" s="22"/>
      <c r="AK2333" s="22"/>
      <c r="AL2333" s="22"/>
      <c r="AM2333" s="22"/>
      <c r="AN2333" s="22"/>
      <c r="AO2333" s="22"/>
      <c r="AP2333" s="22"/>
      <c r="AQ2333" s="22"/>
      <c r="AR2333" s="22"/>
      <c r="AS2333" s="22"/>
      <c r="AT2333" s="22"/>
      <c r="AU2333" s="22"/>
      <c r="AV2333" s="22"/>
      <c r="AW2333" s="22"/>
      <c r="AX2333" s="22"/>
      <c r="AY2333" s="22"/>
      <c r="AZ2333" s="22"/>
      <c r="BA2333" s="22"/>
      <c r="BB2333" s="22"/>
      <c r="BC2333" s="22"/>
    </row>
    <row r="2334" spans="1:55" s="23" customFormat="1" ht="25.5">
      <c r="A2334" s="7">
        <v>2232</v>
      </c>
      <c r="B2334" s="7">
        <v>185</v>
      </c>
      <c r="C2334" s="35">
        <v>44063</v>
      </c>
      <c r="D2334" s="36" t="s">
        <v>62</v>
      </c>
      <c r="E2334" s="37">
        <v>14205.22</v>
      </c>
      <c r="F2334" s="19" t="s">
        <v>47</v>
      </c>
      <c r="G2334" s="22"/>
      <c r="H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22"/>
      <c r="AH2334" s="22"/>
      <c r="AI2334" s="22"/>
      <c r="AJ2334" s="22"/>
      <c r="AK2334" s="22"/>
      <c r="AL2334" s="22"/>
      <c r="AM2334" s="22"/>
      <c r="AN2334" s="22"/>
      <c r="AO2334" s="22"/>
      <c r="AP2334" s="22"/>
      <c r="AQ2334" s="22"/>
      <c r="AR2334" s="22"/>
      <c r="AS2334" s="22"/>
      <c r="AT2334" s="22"/>
      <c r="AU2334" s="22"/>
      <c r="AV2334" s="22"/>
      <c r="AW2334" s="22"/>
      <c r="AX2334" s="22"/>
      <c r="AY2334" s="22"/>
      <c r="AZ2334" s="22"/>
      <c r="BA2334" s="22"/>
      <c r="BB2334" s="22"/>
      <c r="BC2334" s="22"/>
    </row>
    <row r="2335" spans="1:55" s="23" customFormat="1" ht="25.5">
      <c r="A2335" s="7">
        <v>2233</v>
      </c>
      <c r="B2335" s="7">
        <v>186</v>
      </c>
      <c r="C2335" s="35">
        <v>44063</v>
      </c>
      <c r="D2335" s="36" t="s">
        <v>229</v>
      </c>
      <c r="E2335" s="37">
        <v>40196.35</v>
      </c>
      <c r="F2335" s="19" t="s">
        <v>47</v>
      </c>
      <c r="G2335" s="22"/>
      <c r="H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22"/>
      <c r="AH2335" s="22"/>
      <c r="AI2335" s="22"/>
      <c r="AJ2335" s="22"/>
      <c r="AK2335" s="22"/>
      <c r="AL2335" s="22"/>
      <c r="AM2335" s="22"/>
      <c r="AN2335" s="22"/>
      <c r="AO2335" s="22"/>
      <c r="AP2335" s="22"/>
      <c r="AQ2335" s="22"/>
      <c r="AR2335" s="22"/>
      <c r="AS2335" s="22"/>
      <c r="AT2335" s="22"/>
      <c r="AU2335" s="22"/>
      <c r="AV2335" s="22"/>
      <c r="AW2335" s="22"/>
      <c r="AX2335" s="22"/>
      <c r="AY2335" s="22"/>
      <c r="AZ2335" s="22"/>
      <c r="BA2335" s="22"/>
      <c r="BB2335" s="22"/>
      <c r="BC2335" s="22"/>
    </row>
    <row r="2336" spans="1:55" s="23" customFormat="1" ht="15.75">
      <c r="A2336" s="7">
        <v>2234</v>
      </c>
      <c r="B2336" s="7">
        <v>187</v>
      </c>
      <c r="C2336" s="35">
        <v>44063</v>
      </c>
      <c r="D2336" s="36" t="s">
        <v>318</v>
      </c>
      <c r="E2336" s="37">
        <v>174321.22</v>
      </c>
      <c r="F2336" s="19" t="s">
        <v>49</v>
      </c>
      <c r="G2336" s="22"/>
      <c r="H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22"/>
      <c r="AH2336" s="22"/>
      <c r="AI2336" s="22"/>
      <c r="AJ2336" s="22"/>
      <c r="AK2336" s="22"/>
      <c r="AL2336" s="22"/>
      <c r="AM2336" s="22"/>
      <c r="AN2336" s="22"/>
      <c r="AO2336" s="22"/>
      <c r="AP2336" s="22"/>
      <c r="AQ2336" s="22"/>
      <c r="AR2336" s="22"/>
      <c r="AS2336" s="22"/>
      <c r="AT2336" s="22"/>
      <c r="AU2336" s="22"/>
      <c r="AV2336" s="22"/>
      <c r="AW2336" s="22"/>
      <c r="AX2336" s="22"/>
      <c r="AY2336" s="22"/>
      <c r="AZ2336" s="22"/>
      <c r="BA2336" s="22"/>
      <c r="BB2336" s="22"/>
      <c r="BC2336" s="22"/>
    </row>
    <row r="2337" spans="1:55" s="23" customFormat="1" ht="15.75">
      <c r="A2337" s="7">
        <v>2235</v>
      </c>
      <c r="B2337" s="7">
        <v>188</v>
      </c>
      <c r="C2337" s="35">
        <v>44063</v>
      </c>
      <c r="D2337" s="36" t="s">
        <v>384</v>
      </c>
      <c r="E2337" s="37">
        <v>64544.49</v>
      </c>
      <c r="F2337" s="19" t="s">
        <v>49</v>
      </c>
      <c r="G2337" s="22"/>
      <c r="H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22"/>
      <c r="AH2337" s="22"/>
      <c r="AI2337" s="22"/>
      <c r="AJ2337" s="22"/>
      <c r="AK2337" s="22"/>
      <c r="AL2337" s="22"/>
      <c r="AM2337" s="22"/>
      <c r="AN2337" s="22"/>
      <c r="AO2337" s="22"/>
      <c r="AP2337" s="22"/>
      <c r="AQ2337" s="22"/>
      <c r="AR2337" s="22"/>
      <c r="AS2337" s="22"/>
      <c r="AT2337" s="22"/>
      <c r="AU2337" s="22"/>
      <c r="AV2337" s="22"/>
      <c r="AW2337" s="22"/>
      <c r="AX2337" s="22"/>
      <c r="AY2337" s="22"/>
      <c r="AZ2337" s="22"/>
      <c r="BA2337" s="22"/>
      <c r="BB2337" s="22"/>
      <c r="BC2337" s="22"/>
    </row>
    <row r="2338" spans="1:55" s="23" customFormat="1" ht="25.5">
      <c r="A2338" s="7">
        <v>2236</v>
      </c>
      <c r="B2338" s="7">
        <v>189</v>
      </c>
      <c r="C2338" s="35">
        <v>44063</v>
      </c>
      <c r="D2338" s="36" t="s">
        <v>165</v>
      </c>
      <c r="E2338" s="37">
        <v>22081.78</v>
      </c>
      <c r="F2338" s="19" t="s">
        <v>50</v>
      </c>
      <c r="G2338" s="22"/>
      <c r="H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22"/>
      <c r="AH2338" s="22"/>
      <c r="AI2338" s="22"/>
      <c r="AJ2338" s="22"/>
      <c r="AK2338" s="22"/>
      <c r="AL2338" s="22"/>
      <c r="AM2338" s="22"/>
      <c r="AN2338" s="22"/>
      <c r="AO2338" s="22"/>
      <c r="AP2338" s="22"/>
      <c r="AQ2338" s="22"/>
      <c r="AR2338" s="22"/>
      <c r="AS2338" s="22"/>
      <c r="AT2338" s="22"/>
      <c r="AU2338" s="22"/>
      <c r="AV2338" s="22"/>
      <c r="AW2338" s="22"/>
      <c r="AX2338" s="22"/>
      <c r="AY2338" s="22"/>
      <c r="AZ2338" s="22"/>
      <c r="BA2338" s="22"/>
      <c r="BB2338" s="22"/>
      <c r="BC2338" s="22"/>
    </row>
    <row r="2339" spans="1:55" s="23" customFormat="1" ht="25.5">
      <c r="A2339" s="7">
        <v>2237</v>
      </c>
      <c r="B2339" s="7">
        <v>190</v>
      </c>
      <c r="C2339" s="35">
        <v>44063</v>
      </c>
      <c r="D2339" s="36" t="s">
        <v>75</v>
      </c>
      <c r="E2339" s="37">
        <v>39864.48</v>
      </c>
      <c r="F2339" s="19" t="s">
        <v>50</v>
      </c>
      <c r="G2339" s="22"/>
      <c r="H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22"/>
      <c r="AH2339" s="22"/>
      <c r="AI2339" s="22"/>
      <c r="AJ2339" s="22"/>
      <c r="AK2339" s="22"/>
      <c r="AL2339" s="22"/>
      <c r="AM2339" s="22"/>
      <c r="AN2339" s="22"/>
      <c r="AO2339" s="22"/>
      <c r="AP2339" s="22"/>
      <c r="AQ2339" s="22"/>
      <c r="AR2339" s="22"/>
      <c r="AS2339" s="22"/>
      <c r="AT2339" s="22"/>
      <c r="AU2339" s="22"/>
      <c r="AV2339" s="22"/>
      <c r="AW2339" s="22"/>
      <c r="AX2339" s="22"/>
      <c r="AY2339" s="22"/>
      <c r="AZ2339" s="22"/>
      <c r="BA2339" s="22"/>
      <c r="BB2339" s="22"/>
      <c r="BC2339" s="22"/>
    </row>
    <row r="2340" spans="1:55" s="23" customFormat="1" ht="25.5">
      <c r="A2340" s="7">
        <v>2238</v>
      </c>
      <c r="B2340" s="7">
        <v>191</v>
      </c>
      <c r="C2340" s="35">
        <v>44063</v>
      </c>
      <c r="D2340" s="36" t="s">
        <v>228</v>
      </c>
      <c r="E2340" s="37">
        <v>14624.54</v>
      </c>
      <c r="F2340" s="19" t="s">
        <v>50</v>
      </c>
      <c r="G2340" s="22"/>
      <c r="H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22"/>
      <c r="AH2340" s="22"/>
      <c r="AI2340" s="22"/>
      <c r="AJ2340" s="22"/>
      <c r="AK2340" s="22"/>
      <c r="AL2340" s="22"/>
      <c r="AM2340" s="22"/>
      <c r="AN2340" s="22"/>
      <c r="AO2340" s="22"/>
      <c r="AP2340" s="22"/>
      <c r="AQ2340" s="22"/>
      <c r="AR2340" s="22"/>
      <c r="AS2340" s="22"/>
      <c r="AT2340" s="22"/>
      <c r="AU2340" s="22"/>
      <c r="AV2340" s="22"/>
      <c r="AW2340" s="22"/>
      <c r="AX2340" s="22"/>
      <c r="AY2340" s="22"/>
      <c r="AZ2340" s="22"/>
      <c r="BA2340" s="22"/>
      <c r="BB2340" s="22"/>
      <c r="BC2340" s="22"/>
    </row>
    <row r="2341" spans="1:55" s="23" customFormat="1" ht="25.5">
      <c r="A2341" s="7">
        <v>2239</v>
      </c>
      <c r="B2341" s="7">
        <v>192</v>
      </c>
      <c r="C2341" s="35">
        <v>44063</v>
      </c>
      <c r="D2341" s="36" t="s">
        <v>62</v>
      </c>
      <c r="E2341" s="37">
        <v>2761.66</v>
      </c>
      <c r="F2341" s="19" t="s">
        <v>50</v>
      </c>
      <c r="G2341" s="22"/>
      <c r="H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22"/>
      <c r="AH2341" s="22"/>
      <c r="AI2341" s="22"/>
      <c r="AJ2341" s="22"/>
      <c r="AK2341" s="22"/>
      <c r="AL2341" s="22"/>
      <c r="AM2341" s="22"/>
      <c r="AN2341" s="22"/>
      <c r="AO2341" s="22"/>
      <c r="AP2341" s="22"/>
      <c r="AQ2341" s="22"/>
      <c r="AR2341" s="22"/>
      <c r="AS2341" s="22"/>
      <c r="AT2341" s="22"/>
      <c r="AU2341" s="22"/>
      <c r="AV2341" s="22"/>
      <c r="AW2341" s="22"/>
      <c r="AX2341" s="22"/>
      <c r="AY2341" s="22"/>
      <c r="AZ2341" s="22"/>
      <c r="BA2341" s="22"/>
      <c r="BB2341" s="22"/>
      <c r="BC2341" s="22"/>
    </row>
    <row r="2342" spans="1:55" s="23" customFormat="1" ht="25.5">
      <c r="A2342" s="7">
        <v>2240</v>
      </c>
      <c r="B2342" s="7">
        <v>193</v>
      </c>
      <c r="C2342" s="35">
        <v>44063</v>
      </c>
      <c r="D2342" s="36" t="s">
        <v>229</v>
      </c>
      <c r="E2342" s="37">
        <v>7814.65</v>
      </c>
      <c r="F2342" s="19" t="s">
        <v>50</v>
      </c>
      <c r="G2342" s="22"/>
      <c r="H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22"/>
      <c r="AH2342" s="22"/>
      <c r="AI2342" s="22"/>
      <c r="AJ2342" s="22"/>
      <c r="AK2342" s="22"/>
      <c r="AL2342" s="22"/>
      <c r="AM2342" s="22"/>
      <c r="AN2342" s="22"/>
      <c r="AO2342" s="22"/>
      <c r="AP2342" s="22"/>
      <c r="AQ2342" s="22"/>
      <c r="AR2342" s="22"/>
      <c r="AS2342" s="22"/>
      <c r="AT2342" s="22"/>
      <c r="AU2342" s="22"/>
      <c r="AV2342" s="22"/>
      <c r="AW2342" s="22"/>
      <c r="AX2342" s="22"/>
      <c r="AY2342" s="22"/>
      <c r="AZ2342" s="22"/>
      <c r="BA2342" s="22"/>
      <c r="BB2342" s="22"/>
      <c r="BC2342" s="22"/>
    </row>
    <row r="2343" spans="1:55" s="23" customFormat="1" ht="15.75">
      <c r="A2343" s="41" t="s">
        <v>475</v>
      </c>
      <c r="B2343" s="42"/>
      <c r="C2343" s="43"/>
      <c r="D2343" s="25">
        <f>SUM(E2329:E2335)</f>
        <v>1517504.4500000002</v>
      </c>
      <c r="E2343" s="25">
        <f>SUM(E2336:E2342)</f>
        <v>326012.81999999995</v>
      </c>
      <c r="F2343" s="25">
        <v>0</v>
      </c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22"/>
      <c r="AH2343" s="22"/>
      <c r="AI2343" s="22"/>
      <c r="AJ2343" s="22"/>
      <c r="AK2343" s="22"/>
      <c r="AL2343" s="22"/>
      <c r="AM2343" s="22"/>
      <c r="AN2343" s="22"/>
      <c r="AO2343" s="22"/>
      <c r="AP2343" s="22"/>
      <c r="AQ2343" s="22"/>
      <c r="AR2343" s="22"/>
      <c r="AS2343" s="22"/>
      <c r="AT2343" s="22"/>
      <c r="AU2343" s="22"/>
      <c r="AV2343" s="22"/>
      <c r="AW2343" s="22"/>
      <c r="AX2343" s="22"/>
      <c r="AY2343" s="22"/>
      <c r="AZ2343" s="22"/>
      <c r="BA2343" s="22"/>
      <c r="BB2343" s="22"/>
      <c r="BC2343" s="22"/>
    </row>
    <row r="2344" spans="1:55" s="23" customFormat="1" ht="25.5">
      <c r="A2344" s="7">
        <v>2241</v>
      </c>
      <c r="B2344" s="7">
        <v>194</v>
      </c>
      <c r="C2344" s="35">
        <v>44067</v>
      </c>
      <c r="D2344" s="36" t="s">
        <v>239</v>
      </c>
      <c r="E2344" s="37">
        <v>165873.39</v>
      </c>
      <c r="F2344" s="19" t="s">
        <v>47</v>
      </c>
      <c r="G2344" s="22"/>
      <c r="H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22"/>
      <c r="AH2344" s="22"/>
      <c r="AI2344" s="22"/>
      <c r="AJ2344" s="22"/>
      <c r="AK2344" s="22"/>
      <c r="AL2344" s="22"/>
      <c r="AM2344" s="22"/>
      <c r="AN2344" s="22"/>
      <c r="AO2344" s="22"/>
      <c r="AP2344" s="22"/>
      <c r="AQ2344" s="22"/>
      <c r="AR2344" s="22"/>
      <c r="AS2344" s="22"/>
      <c r="AT2344" s="22"/>
      <c r="AU2344" s="22"/>
      <c r="AV2344" s="22"/>
      <c r="AW2344" s="22"/>
      <c r="AX2344" s="22"/>
      <c r="AY2344" s="22"/>
      <c r="AZ2344" s="22"/>
      <c r="BA2344" s="22"/>
      <c r="BB2344" s="22"/>
      <c r="BC2344" s="22"/>
    </row>
    <row r="2345" spans="1:55" s="23" customFormat="1" ht="25.5">
      <c r="A2345" s="7">
        <v>2242</v>
      </c>
      <c r="B2345" s="7">
        <v>195</v>
      </c>
      <c r="C2345" s="35">
        <v>44067</v>
      </c>
      <c r="D2345" s="36" t="s">
        <v>239</v>
      </c>
      <c r="E2345" s="37">
        <v>29271.77</v>
      </c>
      <c r="F2345" s="19" t="s">
        <v>50</v>
      </c>
      <c r="G2345" s="22"/>
      <c r="H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22"/>
      <c r="AH2345" s="22"/>
      <c r="AI2345" s="22"/>
      <c r="AJ2345" s="22"/>
      <c r="AK2345" s="22"/>
      <c r="AL2345" s="22"/>
      <c r="AM2345" s="22"/>
      <c r="AN2345" s="22"/>
      <c r="AO2345" s="22"/>
      <c r="AP2345" s="22"/>
      <c r="AQ2345" s="22"/>
      <c r="AR2345" s="22"/>
      <c r="AS2345" s="22"/>
      <c r="AT2345" s="22"/>
      <c r="AU2345" s="22"/>
      <c r="AV2345" s="22"/>
      <c r="AW2345" s="22"/>
      <c r="AX2345" s="22"/>
      <c r="AY2345" s="22"/>
      <c r="AZ2345" s="22"/>
      <c r="BA2345" s="22"/>
      <c r="BB2345" s="22"/>
      <c r="BC2345" s="22"/>
    </row>
    <row r="2346" spans="1:55" s="23" customFormat="1" ht="15.75">
      <c r="A2346" s="41" t="s">
        <v>476</v>
      </c>
      <c r="B2346" s="42"/>
      <c r="C2346" s="43"/>
      <c r="D2346" s="25">
        <f>E2344</f>
        <v>165873.39</v>
      </c>
      <c r="E2346" s="25">
        <f>E2345</f>
        <v>29271.77</v>
      </c>
      <c r="F2346" s="25">
        <v>0</v>
      </c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22"/>
      <c r="AH2346" s="22"/>
      <c r="AI2346" s="22"/>
      <c r="AJ2346" s="22"/>
      <c r="AK2346" s="22"/>
      <c r="AL2346" s="22"/>
      <c r="AM2346" s="22"/>
      <c r="AN2346" s="22"/>
      <c r="AO2346" s="22"/>
      <c r="AP2346" s="22"/>
      <c r="AQ2346" s="22"/>
      <c r="AR2346" s="22"/>
      <c r="AS2346" s="22"/>
      <c r="AT2346" s="22"/>
      <c r="AU2346" s="22"/>
      <c r="AV2346" s="22"/>
      <c r="AW2346" s="22"/>
      <c r="AX2346" s="22"/>
      <c r="AY2346" s="22"/>
      <c r="AZ2346" s="22"/>
      <c r="BA2346" s="22"/>
      <c r="BB2346" s="22"/>
      <c r="BC2346" s="22"/>
    </row>
    <row r="2347" spans="1:55" s="23" customFormat="1" ht="15.75">
      <c r="A2347" s="7">
        <v>2243</v>
      </c>
      <c r="B2347" s="7">
        <v>196</v>
      </c>
      <c r="C2347" s="35">
        <v>44069</v>
      </c>
      <c r="D2347" s="36" t="s">
        <v>477</v>
      </c>
      <c r="E2347" s="37">
        <v>124400</v>
      </c>
      <c r="F2347" s="19" t="s">
        <v>9</v>
      </c>
      <c r="G2347" s="22"/>
      <c r="H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22"/>
      <c r="AH2347" s="22"/>
      <c r="AI2347" s="22"/>
      <c r="AJ2347" s="22"/>
      <c r="AK2347" s="22"/>
      <c r="AL2347" s="22"/>
      <c r="AM2347" s="22"/>
      <c r="AN2347" s="22"/>
      <c r="AO2347" s="22"/>
      <c r="AP2347" s="22"/>
      <c r="AQ2347" s="22"/>
      <c r="AR2347" s="22"/>
      <c r="AS2347" s="22"/>
      <c r="AT2347" s="22"/>
      <c r="AU2347" s="22"/>
      <c r="AV2347" s="22"/>
      <c r="AW2347" s="22"/>
      <c r="AX2347" s="22"/>
      <c r="AY2347" s="22"/>
      <c r="AZ2347" s="22"/>
      <c r="BA2347" s="22"/>
      <c r="BB2347" s="22"/>
      <c r="BC2347" s="22"/>
    </row>
    <row r="2348" spans="1:55" s="23" customFormat="1" ht="15.75">
      <c r="A2348" s="7">
        <v>2244</v>
      </c>
      <c r="B2348" s="7">
        <v>197</v>
      </c>
      <c r="C2348" s="35">
        <v>44069</v>
      </c>
      <c r="D2348" s="36" t="s">
        <v>244</v>
      </c>
      <c r="E2348" s="37">
        <v>140000</v>
      </c>
      <c r="F2348" s="19" t="s">
        <v>9</v>
      </c>
      <c r="G2348" s="22"/>
      <c r="H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22"/>
      <c r="AH2348" s="22"/>
      <c r="AI2348" s="22"/>
      <c r="AJ2348" s="22"/>
      <c r="AK2348" s="22"/>
      <c r="AL2348" s="22"/>
      <c r="AM2348" s="22"/>
      <c r="AN2348" s="22"/>
      <c r="AO2348" s="22"/>
      <c r="AP2348" s="22"/>
      <c r="AQ2348" s="22"/>
      <c r="AR2348" s="22"/>
      <c r="AS2348" s="22"/>
      <c r="AT2348" s="22"/>
      <c r="AU2348" s="22"/>
      <c r="AV2348" s="22"/>
      <c r="AW2348" s="22"/>
      <c r="AX2348" s="22"/>
      <c r="AY2348" s="22"/>
      <c r="AZ2348" s="22"/>
      <c r="BA2348" s="22"/>
      <c r="BB2348" s="22"/>
      <c r="BC2348" s="22"/>
    </row>
    <row r="2349" spans="1:55" s="23" customFormat="1" ht="15.75">
      <c r="A2349" s="7">
        <v>2245</v>
      </c>
      <c r="B2349" s="7">
        <v>198</v>
      </c>
      <c r="C2349" s="35">
        <v>44069</v>
      </c>
      <c r="D2349" s="36" t="s">
        <v>478</v>
      </c>
      <c r="E2349" s="37">
        <v>1000000</v>
      </c>
      <c r="F2349" s="19" t="s">
        <v>9</v>
      </c>
      <c r="G2349" s="22"/>
      <c r="H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22"/>
      <c r="AH2349" s="22"/>
      <c r="AI2349" s="22"/>
      <c r="AJ2349" s="22"/>
      <c r="AK2349" s="22"/>
      <c r="AL2349" s="22"/>
      <c r="AM2349" s="22"/>
      <c r="AN2349" s="22"/>
      <c r="AO2349" s="22"/>
      <c r="AP2349" s="22"/>
      <c r="AQ2349" s="22"/>
      <c r="AR2349" s="22"/>
      <c r="AS2349" s="22"/>
      <c r="AT2349" s="22"/>
      <c r="AU2349" s="22"/>
      <c r="AV2349" s="22"/>
      <c r="AW2349" s="22"/>
      <c r="AX2349" s="22"/>
      <c r="AY2349" s="22"/>
      <c r="AZ2349" s="22"/>
      <c r="BA2349" s="22"/>
      <c r="BB2349" s="22"/>
      <c r="BC2349" s="22"/>
    </row>
    <row r="2350" spans="1:55" s="23" customFormat="1" ht="28.5">
      <c r="A2350" s="7">
        <v>2246</v>
      </c>
      <c r="B2350" s="7">
        <v>199</v>
      </c>
      <c r="C2350" s="35">
        <v>44069</v>
      </c>
      <c r="D2350" s="36" t="s">
        <v>178</v>
      </c>
      <c r="E2350" s="37">
        <v>740000</v>
      </c>
      <c r="F2350" s="19" t="s">
        <v>9</v>
      </c>
      <c r="G2350" s="22"/>
      <c r="H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22"/>
      <c r="AH2350" s="22"/>
      <c r="AI2350" s="22"/>
      <c r="AJ2350" s="22"/>
      <c r="AK2350" s="22"/>
      <c r="AL2350" s="22"/>
      <c r="AM2350" s="22"/>
      <c r="AN2350" s="22"/>
      <c r="AO2350" s="22"/>
      <c r="AP2350" s="22"/>
      <c r="AQ2350" s="22"/>
      <c r="AR2350" s="22"/>
      <c r="AS2350" s="22"/>
      <c r="AT2350" s="22"/>
      <c r="AU2350" s="22"/>
      <c r="AV2350" s="22"/>
      <c r="AW2350" s="22"/>
      <c r="AX2350" s="22"/>
      <c r="AY2350" s="22"/>
      <c r="AZ2350" s="22"/>
      <c r="BA2350" s="22"/>
      <c r="BB2350" s="22"/>
      <c r="BC2350" s="22"/>
    </row>
    <row r="2351" spans="1:55" s="23" customFormat="1" ht="15.75">
      <c r="A2351" s="7">
        <v>2247</v>
      </c>
      <c r="B2351" s="7">
        <v>200</v>
      </c>
      <c r="C2351" s="35">
        <v>44069</v>
      </c>
      <c r="D2351" s="36" t="s">
        <v>263</v>
      </c>
      <c r="E2351" s="37">
        <v>700000</v>
      </c>
      <c r="F2351" s="19" t="s">
        <v>9</v>
      </c>
      <c r="G2351" s="22"/>
      <c r="H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22"/>
      <c r="AH2351" s="22"/>
      <c r="AI2351" s="22"/>
      <c r="AJ2351" s="22"/>
      <c r="AK2351" s="22"/>
      <c r="AL2351" s="22"/>
      <c r="AM2351" s="22"/>
      <c r="AN2351" s="22"/>
      <c r="AO2351" s="22"/>
      <c r="AP2351" s="22"/>
      <c r="AQ2351" s="22"/>
      <c r="AR2351" s="22"/>
      <c r="AS2351" s="22"/>
      <c r="AT2351" s="22"/>
      <c r="AU2351" s="22"/>
      <c r="AV2351" s="22"/>
      <c r="AW2351" s="22"/>
      <c r="AX2351" s="22"/>
      <c r="AY2351" s="22"/>
      <c r="AZ2351" s="22"/>
      <c r="BA2351" s="22"/>
      <c r="BB2351" s="22"/>
      <c r="BC2351" s="22"/>
    </row>
    <row r="2352" spans="1:55" s="23" customFormat="1" ht="25.5">
      <c r="A2352" s="7">
        <v>2248</v>
      </c>
      <c r="B2352" s="7">
        <v>201</v>
      </c>
      <c r="C2352" s="35">
        <v>44069</v>
      </c>
      <c r="D2352" s="36" t="s">
        <v>188</v>
      </c>
      <c r="E2352" s="37">
        <v>4792266</v>
      </c>
      <c r="F2352" s="19" t="s">
        <v>100</v>
      </c>
      <c r="G2352" s="22"/>
      <c r="H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22"/>
      <c r="AH2352" s="22"/>
      <c r="AI2352" s="22"/>
      <c r="AJ2352" s="22"/>
      <c r="AK2352" s="22"/>
      <c r="AL2352" s="22"/>
      <c r="AM2352" s="22"/>
      <c r="AN2352" s="22"/>
      <c r="AO2352" s="22"/>
      <c r="AP2352" s="22"/>
      <c r="AQ2352" s="22"/>
      <c r="AR2352" s="22"/>
      <c r="AS2352" s="22"/>
      <c r="AT2352" s="22"/>
      <c r="AU2352" s="22"/>
      <c r="AV2352" s="22"/>
      <c r="AW2352" s="22"/>
      <c r="AX2352" s="22"/>
      <c r="AY2352" s="22"/>
      <c r="AZ2352" s="22"/>
      <c r="BA2352" s="22"/>
      <c r="BB2352" s="22"/>
      <c r="BC2352" s="22"/>
    </row>
    <row r="2353" spans="1:55" s="23" customFormat="1" ht="15.75">
      <c r="A2353" s="7">
        <v>2249</v>
      </c>
      <c r="B2353" s="7">
        <v>202</v>
      </c>
      <c r="C2353" s="35">
        <v>44069</v>
      </c>
      <c r="D2353" s="36" t="s">
        <v>188</v>
      </c>
      <c r="E2353" s="37">
        <v>845694</v>
      </c>
      <c r="F2353" s="19" t="s">
        <v>49</v>
      </c>
      <c r="G2353" s="22"/>
      <c r="H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22"/>
      <c r="AH2353" s="22"/>
      <c r="AI2353" s="22"/>
      <c r="AJ2353" s="22"/>
      <c r="AK2353" s="22"/>
      <c r="AL2353" s="22"/>
      <c r="AM2353" s="22"/>
      <c r="AN2353" s="22"/>
      <c r="AO2353" s="22"/>
      <c r="AP2353" s="22"/>
      <c r="AQ2353" s="22"/>
      <c r="AR2353" s="22"/>
      <c r="AS2353" s="22"/>
      <c r="AT2353" s="22"/>
      <c r="AU2353" s="22"/>
      <c r="AV2353" s="22"/>
      <c r="AW2353" s="22"/>
      <c r="AX2353" s="22"/>
      <c r="AY2353" s="22"/>
      <c r="AZ2353" s="22"/>
      <c r="BA2353" s="22"/>
      <c r="BB2353" s="22"/>
      <c r="BC2353" s="22"/>
    </row>
    <row r="2354" spans="1:55" s="23" customFormat="1" ht="15.75">
      <c r="A2354" s="41" t="s">
        <v>479</v>
      </c>
      <c r="B2354" s="42"/>
      <c r="C2354" s="43"/>
      <c r="D2354" s="25">
        <f>SUM(E2347:E2352)</f>
        <v>7496666</v>
      </c>
      <c r="E2354" s="25">
        <f>E2353</f>
        <v>845694</v>
      </c>
      <c r="F2354" s="25">
        <v>0</v>
      </c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22"/>
      <c r="AH2354" s="22"/>
      <c r="AI2354" s="22"/>
      <c r="AJ2354" s="22"/>
      <c r="AK2354" s="22"/>
      <c r="AL2354" s="22"/>
      <c r="AM2354" s="22"/>
      <c r="AN2354" s="22"/>
      <c r="AO2354" s="22"/>
      <c r="AP2354" s="22"/>
      <c r="AQ2354" s="22"/>
      <c r="AR2354" s="22"/>
      <c r="AS2354" s="22"/>
      <c r="AT2354" s="22"/>
      <c r="AU2354" s="22"/>
      <c r="AV2354" s="22"/>
      <c r="AW2354" s="22"/>
      <c r="AX2354" s="22"/>
      <c r="AY2354" s="22"/>
      <c r="AZ2354" s="22"/>
      <c r="BA2354" s="22"/>
      <c r="BB2354" s="22"/>
      <c r="BC2354" s="22"/>
    </row>
    <row r="2355" spans="1:55" s="23" customFormat="1" ht="25.5">
      <c r="A2355" s="7">
        <v>2250</v>
      </c>
      <c r="B2355" s="7">
        <v>203</v>
      </c>
      <c r="C2355" s="35">
        <v>44070</v>
      </c>
      <c r="D2355" s="36" t="s">
        <v>221</v>
      </c>
      <c r="E2355" s="37">
        <v>354104.68</v>
      </c>
      <c r="F2355" s="19" t="s">
        <v>29</v>
      </c>
      <c r="G2355" s="22"/>
      <c r="H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22"/>
      <c r="AH2355" s="22"/>
      <c r="AI2355" s="22"/>
      <c r="AJ2355" s="22"/>
      <c r="AK2355" s="22"/>
      <c r="AL2355" s="22"/>
      <c r="AM2355" s="22"/>
      <c r="AN2355" s="22"/>
      <c r="AO2355" s="22"/>
      <c r="AP2355" s="22"/>
      <c r="AQ2355" s="22"/>
      <c r="AR2355" s="22"/>
      <c r="AS2355" s="22"/>
      <c r="AT2355" s="22"/>
      <c r="AU2355" s="22"/>
      <c r="AV2355" s="22"/>
      <c r="AW2355" s="22"/>
      <c r="AX2355" s="22"/>
      <c r="AY2355" s="22"/>
      <c r="AZ2355" s="22"/>
      <c r="BA2355" s="22"/>
      <c r="BB2355" s="22"/>
      <c r="BC2355" s="22"/>
    </row>
    <row r="2356" spans="1:55" s="23" customFormat="1" ht="25.5">
      <c r="A2356" s="7">
        <v>2251</v>
      </c>
      <c r="B2356" s="7">
        <v>204</v>
      </c>
      <c r="C2356" s="35">
        <v>44070</v>
      </c>
      <c r="D2356" s="36" t="s">
        <v>398</v>
      </c>
      <c r="E2356" s="37">
        <v>353291.29</v>
      </c>
      <c r="F2356" s="19" t="s">
        <v>47</v>
      </c>
      <c r="G2356" s="22"/>
      <c r="H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22"/>
      <c r="AH2356" s="22"/>
      <c r="AI2356" s="22"/>
      <c r="AJ2356" s="22"/>
      <c r="AK2356" s="22"/>
      <c r="AL2356" s="22"/>
      <c r="AM2356" s="22"/>
      <c r="AN2356" s="22"/>
      <c r="AO2356" s="22"/>
      <c r="AP2356" s="22"/>
      <c r="AQ2356" s="22"/>
      <c r="AR2356" s="22"/>
      <c r="AS2356" s="22"/>
      <c r="AT2356" s="22"/>
      <c r="AU2356" s="22"/>
      <c r="AV2356" s="22"/>
      <c r="AW2356" s="22"/>
      <c r="AX2356" s="22"/>
      <c r="AY2356" s="22"/>
      <c r="AZ2356" s="22"/>
      <c r="BA2356" s="22"/>
      <c r="BB2356" s="22"/>
      <c r="BC2356" s="22"/>
    </row>
    <row r="2357" spans="1:55" s="23" customFormat="1" ht="25.5">
      <c r="A2357" s="7">
        <v>2252</v>
      </c>
      <c r="B2357" s="7">
        <v>205</v>
      </c>
      <c r="C2357" s="35">
        <v>44070</v>
      </c>
      <c r="D2357" s="36" t="s">
        <v>480</v>
      </c>
      <c r="E2357" s="37">
        <v>250795.19</v>
      </c>
      <c r="F2357" s="19" t="s">
        <v>47</v>
      </c>
      <c r="G2357" s="22"/>
      <c r="H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22"/>
      <c r="AH2357" s="22"/>
      <c r="AI2357" s="22"/>
      <c r="AJ2357" s="22"/>
      <c r="AK2357" s="22"/>
      <c r="AL2357" s="22"/>
      <c r="AM2357" s="22"/>
      <c r="AN2357" s="22"/>
      <c r="AO2357" s="22"/>
      <c r="AP2357" s="22"/>
      <c r="AQ2357" s="22"/>
      <c r="AR2357" s="22"/>
      <c r="AS2357" s="22"/>
      <c r="AT2357" s="22"/>
      <c r="AU2357" s="22"/>
      <c r="AV2357" s="22"/>
      <c r="AW2357" s="22"/>
      <c r="AX2357" s="22"/>
      <c r="AY2357" s="22"/>
      <c r="AZ2357" s="22"/>
      <c r="BA2357" s="22"/>
      <c r="BB2357" s="22"/>
      <c r="BC2357" s="22"/>
    </row>
    <row r="2358" spans="1:55" s="23" customFormat="1" ht="42.75">
      <c r="A2358" s="7">
        <v>2253</v>
      </c>
      <c r="B2358" s="7">
        <v>206</v>
      </c>
      <c r="C2358" s="35">
        <v>44070</v>
      </c>
      <c r="D2358" s="36" t="s">
        <v>199</v>
      </c>
      <c r="E2358" s="37">
        <v>142399.8</v>
      </c>
      <c r="F2358" s="19" t="s">
        <v>47</v>
      </c>
      <c r="G2358" s="22"/>
      <c r="H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22"/>
      <c r="AH2358" s="22"/>
      <c r="AI2358" s="22"/>
      <c r="AJ2358" s="22"/>
      <c r="AK2358" s="22"/>
      <c r="AL2358" s="22"/>
      <c r="AM2358" s="22"/>
      <c r="AN2358" s="22"/>
      <c r="AO2358" s="22"/>
      <c r="AP2358" s="22"/>
      <c r="AQ2358" s="22"/>
      <c r="AR2358" s="22"/>
      <c r="AS2358" s="22"/>
      <c r="AT2358" s="22"/>
      <c r="AU2358" s="22"/>
      <c r="AV2358" s="22"/>
      <c r="AW2358" s="22"/>
      <c r="AX2358" s="22"/>
      <c r="AY2358" s="22"/>
      <c r="AZ2358" s="22"/>
      <c r="BA2358" s="22"/>
      <c r="BB2358" s="22"/>
      <c r="BC2358" s="22"/>
    </row>
    <row r="2359" spans="1:55" s="23" customFormat="1" ht="15.75">
      <c r="A2359" s="7">
        <v>2254</v>
      </c>
      <c r="B2359" s="7">
        <v>207</v>
      </c>
      <c r="C2359" s="35">
        <v>44070</v>
      </c>
      <c r="D2359" s="36" t="s">
        <v>221</v>
      </c>
      <c r="E2359" s="37">
        <v>62489.05</v>
      </c>
      <c r="F2359" s="19" t="s">
        <v>49</v>
      </c>
      <c r="G2359" s="22"/>
      <c r="H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22"/>
      <c r="AH2359" s="22"/>
      <c r="AI2359" s="22"/>
      <c r="AJ2359" s="22"/>
      <c r="AK2359" s="22"/>
      <c r="AL2359" s="22"/>
      <c r="AM2359" s="22"/>
      <c r="AN2359" s="22"/>
      <c r="AO2359" s="22"/>
      <c r="AP2359" s="22"/>
      <c r="AQ2359" s="22"/>
      <c r="AR2359" s="22"/>
      <c r="AS2359" s="22"/>
      <c r="AT2359" s="22"/>
      <c r="AU2359" s="22"/>
      <c r="AV2359" s="22"/>
      <c r="AW2359" s="22"/>
      <c r="AX2359" s="22"/>
      <c r="AY2359" s="22"/>
      <c r="AZ2359" s="22"/>
      <c r="BA2359" s="22"/>
      <c r="BB2359" s="22"/>
      <c r="BC2359" s="22"/>
    </row>
    <row r="2360" spans="1:55" s="23" customFormat="1" ht="25.5">
      <c r="A2360" s="7">
        <v>2255</v>
      </c>
      <c r="B2360" s="7">
        <v>208</v>
      </c>
      <c r="C2360" s="35">
        <v>44070</v>
      </c>
      <c r="D2360" s="36" t="s">
        <v>482</v>
      </c>
      <c r="E2360" s="37">
        <v>23061.44</v>
      </c>
      <c r="F2360" s="19" t="s">
        <v>50</v>
      </c>
      <c r="G2360" s="22"/>
      <c r="H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22"/>
      <c r="AH2360" s="22"/>
      <c r="AI2360" s="22"/>
      <c r="AJ2360" s="22"/>
      <c r="AK2360" s="22"/>
      <c r="AL2360" s="22"/>
      <c r="AM2360" s="22"/>
      <c r="AN2360" s="22"/>
      <c r="AO2360" s="22"/>
      <c r="AP2360" s="22"/>
      <c r="AQ2360" s="22"/>
      <c r="AR2360" s="22"/>
      <c r="AS2360" s="22"/>
      <c r="AT2360" s="22"/>
      <c r="AU2360" s="22"/>
      <c r="AV2360" s="22"/>
      <c r="AW2360" s="22"/>
      <c r="AX2360" s="22"/>
      <c r="AY2360" s="22"/>
      <c r="AZ2360" s="22"/>
      <c r="BA2360" s="22"/>
      <c r="BB2360" s="22"/>
      <c r="BC2360" s="22"/>
    </row>
    <row r="2361" spans="1:55" s="23" customFormat="1" ht="25.5">
      <c r="A2361" s="7">
        <v>2256</v>
      </c>
      <c r="B2361" s="7">
        <v>209</v>
      </c>
      <c r="C2361" s="35">
        <v>44070</v>
      </c>
      <c r="D2361" s="36" t="s">
        <v>398</v>
      </c>
      <c r="E2361" s="37">
        <v>88322.82</v>
      </c>
      <c r="F2361" s="19" t="s">
        <v>50</v>
      </c>
      <c r="G2361" s="22"/>
      <c r="H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22"/>
      <c r="AH2361" s="22"/>
      <c r="AI2361" s="22"/>
      <c r="AJ2361" s="22"/>
      <c r="AK2361" s="22"/>
      <c r="AL2361" s="22"/>
      <c r="AM2361" s="22"/>
      <c r="AN2361" s="22"/>
      <c r="AO2361" s="22"/>
      <c r="AP2361" s="22"/>
      <c r="AQ2361" s="22"/>
      <c r="AR2361" s="22"/>
      <c r="AS2361" s="22"/>
      <c r="AT2361" s="22"/>
      <c r="AU2361" s="22"/>
      <c r="AV2361" s="22"/>
      <c r="AW2361" s="22"/>
      <c r="AX2361" s="22"/>
      <c r="AY2361" s="22"/>
      <c r="AZ2361" s="22"/>
      <c r="BA2361" s="22"/>
      <c r="BB2361" s="22"/>
      <c r="BC2361" s="22"/>
    </row>
    <row r="2362" spans="1:55" s="23" customFormat="1" ht="25.5">
      <c r="A2362" s="7">
        <v>2257</v>
      </c>
      <c r="B2362" s="7">
        <v>210</v>
      </c>
      <c r="C2362" s="35">
        <v>44070</v>
      </c>
      <c r="D2362" s="36" t="s">
        <v>480</v>
      </c>
      <c r="E2362" s="37">
        <v>62698.81</v>
      </c>
      <c r="F2362" s="19" t="s">
        <v>50</v>
      </c>
      <c r="G2362" s="22"/>
      <c r="H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22"/>
      <c r="AH2362" s="22"/>
      <c r="AI2362" s="22"/>
      <c r="AJ2362" s="22"/>
      <c r="AK2362" s="22"/>
      <c r="AL2362" s="22"/>
      <c r="AM2362" s="22"/>
      <c r="AN2362" s="22"/>
      <c r="AO2362" s="22"/>
      <c r="AP2362" s="22"/>
      <c r="AQ2362" s="22"/>
      <c r="AR2362" s="22"/>
      <c r="AS2362" s="22"/>
      <c r="AT2362" s="22"/>
      <c r="AU2362" s="22"/>
      <c r="AV2362" s="22"/>
      <c r="AW2362" s="22"/>
      <c r="AX2362" s="22"/>
      <c r="AY2362" s="22"/>
      <c r="AZ2362" s="22"/>
      <c r="BA2362" s="22"/>
      <c r="BB2362" s="22"/>
      <c r="BC2362" s="22"/>
    </row>
    <row r="2363" spans="1:55" s="23" customFormat="1" ht="15.75">
      <c r="A2363" s="41" t="s">
        <v>481</v>
      </c>
      <c r="B2363" s="42"/>
      <c r="C2363" s="43"/>
      <c r="D2363" s="25">
        <f>SUM(E2355:E2358)</f>
        <v>1100590.96</v>
      </c>
      <c r="E2363" s="25">
        <f>SUM(E2359:E2362)</f>
        <v>236572.12</v>
      </c>
      <c r="F2363" s="25">
        <v>0</v>
      </c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22"/>
      <c r="AH2363" s="22"/>
      <c r="AI2363" s="22"/>
      <c r="AJ2363" s="22"/>
      <c r="AK2363" s="22"/>
      <c r="AL2363" s="22"/>
      <c r="AM2363" s="22"/>
      <c r="AN2363" s="22"/>
      <c r="AO2363" s="22"/>
      <c r="AP2363" s="22"/>
      <c r="AQ2363" s="22"/>
      <c r="AR2363" s="22"/>
      <c r="AS2363" s="22"/>
      <c r="AT2363" s="22"/>
      <c r="AU2363" s="22"/>
      <c r="AV2363" s="22"/>
      <c r="AW2363" s="22"/>
      <c r="AX2363" s="22"/>
      <c r="AY2363" s="22"/>
      <c r="AZ2363" s="22"/>
      <c r="BA2363" s="22"/>
      <c r="BB2363" s="22"/>
      <c r="BC2363" s="22"/>
    </row>
    <row r="2364" spans="1:55" s="23" customFormat="1" ht="25.5">
      <c r="A2364" s="7">
        <v>2258</v>
      </c>
      <c r="B2364" s="7">
        <v>211</v>
      </c>
      <c r="C2364" s="35">
        <v>44071</v>
      </c>
      <c r="D2364" s="36" t="s">
        <v>182</v>
      </c>
      <c r="E2364" s="37">
        <v>280249.32</v>
      </c>
      <c r="F2364" s="19" t="s">
        <v>47</v>
      </c>
      <c r="G2364" s="22"/>
      <c r="H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22"/>
      <c r="AH2364" s="22"/>
      <c r="AI2364" s="22"/>
      <c r="AJ2364" s="22"/>
      <c r="AK2364" s="22"/>
      <c r="AL2364" s="22"/>
      <c r="AM2364" s="22"/>
      <c r="AN2364" s="22"/>
      <c r="AO2364" s="22"/>
      <c r="AP2364" s="22"/>
      <c r="AQ2364" s="22"/>
      <c r="AR2364" s="22"/>
      <c r="AS2364" s="22"/>
      <c r="AT2364" s="22"/>
      <c r="AU2364" s="22"/>
      <c r="AV2364" s="22"/>
      <c r="AW2364" s="22"/>
      <c r="AX2364" s="22"/>
      <c r="AY2364" s="22"/>
      <c r="AZ2364" s="22"/>
      <c r="BA2364" s="22"/>
      <c r="BB2364" s="22"/>
      <c r="BC2364" s="22"/>
    </row>
    <row r="2365" spans="1:55" s="23" customFormat="1" ht="25.5">
      <c r="A2365" s="7">
        <v>2259</v>
      </c>
      <c r="B2365" s="7">
        <v>212</v>
      </c>
      <c r="C2365" s="35">
        <v>44071</v>
      </c>
      <c r="D2365" s="36" t="s">
        <v>19</v>
      </c>
      <c r="E2365" s="37">
        <v>332440.5</v>
      </c>
      <c r="F2365" s="19" t="s">
        <v>47</v>
      </c>
      <c r="G2365" s="22"/>
      <c r="H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22"/>
      <c r="AH2365" s="22"/>
      <c r="AI2365" s="22"/>
      <c r="AJ2365" s="22"/>
      <c r="AK2365" s="22"/>
      <c r="AL2365" s="22"/>
      <c r="AM2365" s="22"/>
      <c r="AN2365" s="22"/>
      <c r="AO2365" s="22"/>
      <c r="AP2365" s="22"/>
      <c r="AQ2365" s="22"/>
      <c r="AR2365" s="22"/>
      <c r="AS2365" s="22"/>
      <c r="AT2365" s="22"/>
      <c r="AU2365" s="22"/>
      <c r="AV2365" s="22"/>
      <c r="AW2365" s="22"/>
      <c r="AX2365" s="22"/>
      <c r="AY2365" s="22"/>
      <c r="AZ2365" s="22"/>
      <c r="BA2365" s="22"/>
      <c r="BB2365" s="22"/>
      <c r="BC2365" s="22"/>
    </row>
    <row r="2366" spans="1:55" s="23" customFormat="1" ht="25.5">
      <c r="A2366" s="7">
        <v>2260</v>
      </c>
      <c r="B2366" s="7">
        <v>213</v>
      </c>
      <c r="C2366" s="35">
        <v>44071</v>
      </c>
      <c r="D2366" s="36" t="s">
        <v>13</v>
      </c>
      <c r="E2366" s="37">
        <v>293508.51</v>
      </c>
      <c r="F2366" s="19" t="s">
        <v>47</v>
      </c>
      <c r="G2366" s="22"/>
      <c r="H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22"/>
      <c r="AH2366" s="22"/>
      <c r="AI2366" s="22"/>
      <c r="AJ2366" s="22"/>
      <c r="AK2366" s="22"/>
      <c r="AL2366" s="22"/>
      <c r="AM2366" s="22"/>
      <c r="AN2366" s="22"/>
      <c r="AO2366" s="22"/>
      <c r="AP2366" s="22"/>
      <c r="AQ2366" s="22"/>
      <c r="AR2366" s="22"/>
      <c r="AS2366" s="22"/>
      <c r="AT2366" s="22"/>
      <c r="AU2366" s="22"/>
      <c r="AV2366" s="22"/>
      <c r="AW2366" s="22"/>
      <c r="AX2366" s="22"/>
      <c r="AY2366" s="22"/>
      <c r="AZ2366" s="22"/>
      <c r="BA2366" s="22"/>
      <c r="BB2366" s="22"/>
      <c r="BC2366" s="22"/>
    </row>
    <row r="2367" spans="1:55" s="23" customFormat="1" ht="25.5">
      <c r="A2367" s="7">
        <v>2261</v>
      </c>
      <c r="B2367" s="7">
        <v>214</v>
      </c>
      <c r="C2367" s="35">
        <v>44071</v>
      </c>
      <c r="D2367" s="36" t="s">
        <v>75</v>
      </c>
      <c r="E2367" s="37">
        <v>221510.63</v>
      </c>
      <c r="F2367" s="19" t="s">
        <v>47</v>
      </c>
      <c r="G2367" s="22"/>
      <c r="H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22"/>
      <c r="AH2367" s="22"/>
      <c r="AI2367" s="22"/>
      <c r="AJ2367" s="22"/>
      <c r="AK2367" s="22"/>
      <c r="AL2367" s="22"/>
      <c r="AM2367" s="22"/>
      <c r="AN2367" s="22"/>
      <c r="AO2367" s="22"/>
      <c r="AP2367" s="22"/>
      <c r="AQ2367" s="22"/>
      <c r="AR2367" s="22"/>
      <c r="AS2367" s="22"/>
      <c r="AT2367" s="22"/>
      <c r="AU2367" s="22"/>
      <c r="AV2367" s="22"/>
      <c r="AW2367" s="22"/>
      <c r="AX2367" s="22"/>
      <c r="AY2367" s="22"/>
      <c r="AZ2367" s="22"/>
      <c r="BA2367" s="22"/>
      <c r="BB2367" s="22"/>
      <c r="BC2367" s="22"/>
    </row>
    <row r="2368" spans="1:55" s="23" customFormat="1" ht="25.5">
      <c r="A2368" s="7">
        <v>2262</v>
      </c>
      <c r="B2368" s="7">
        <v>215</v>
      </c>
      <c r="C2368" s="35">
        <v>44071</v>
      </c>
      <c r="D2368" s="36" t="s">
        <v>76</v>
      </c>
      <c r="E2368" s="37">
        <v>19596.26</v>
      </c>
      <c r="F2368" s="19" t="s">
        <v>47</v>
      </c>
      <c r="G2368" s="22"/>
      <c r="H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22"/>
      <c r="AH2368" s="22"/>
      <c r="AI2368" s="22"/>
      <c r="AJ2368" s="22"/>
      <c r="AK2368" s="22"/>
      <c r="AL2368" s="22"/>
      <c r="AM2368" s="22"/>
      <c r="AN2368" s="22"/>
      <c r="AO2368" s="22"/>
      <c r="AP2368" s="22"/>
      <c r="AQ2368" s="22"/>
      <c r="AR2368" s="22"/>
      <c r="AS2368" s="22"/>
      <c r="AT2368" s="22"/>
      <c r="AU2368" s="22"/>
      <c r="AV2368" s="22"/>
      <c r="AW2368" s="22"/>
      <c r="AX2368" s="22"/>
      <c r="AY2368" s="22"/>
      <c r="AZ2368" s="22"/>
      <c r="BA2368" s="22"/>
      <c r="BB2368" s="22"/>
      <c r="BC2368" s="22"/>
    </row>
    <row r="2369" spans="1:55" s="23" customFormat="1" ht="28.5">
      <c r="A2369" s="7">
        <v>2263</v>
      </c>
      <c r="B2369" s="7">
        <v>216</v>
      </c>
      <c r="C2369" s="35">
        <v>44071</v>
      </c>
      <c r="D2369" s="36" t="s">
        <v>77</v>
      </c>
      <c r="E2369" s="37">
        <v>38009.51</v>
      </c>
      <c r="F2369" s="19" t="s">
        <v>47</v>
      </c>
      <c r="G2369" s="22"/>
      <c r="H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22"/>
      <c r="AH2369" s="22"/>
      <c r="AI2369" s="22"/>
      <c r="AJ2369" s="22"/>
      <c r="AK2369" s="22"/>
      <c r="AL2369" s="22"/>
      <c r="AM2369" s="22"/>
      <c r="AN2369" s="22"/>
      <c r="AO2369" s="22"/>
      <c r="AP2369" s="22"/>
      <c r="AQ2369" s="22"/>
      <c r="AR2369" s="22"/>
      <c r="AS2369" s="22"/>
      <c r="AT2369" s="22"/>
      <c r="AU2369" s="22"/>
      <c r="AV2369" s="22"/>
      <c r="AW2369" s="22"/>
      <c r="AX2369" s="22"/>
      <c r="AY2369" s="22"/>
      <c r="AZ2369" s="22"/>
      <c r="BA2369" s="22"/>
      <c r="BB2369" s="22"/>
      <c r="BC2369" s="22"/>
    </row>
    <row r="2370" spans="1:55" s="23" customFormat="1" ht="25.5">
      <c r="A2370" s="7">
        <v>2264</v>
      </c>
      <c r="B2370" s="7">
        <v>217</v>
      </c>
      <c r="C2370" s="35">
        <v>44071</v>
      </c>
      <c r="D2370" s="36" t="s">
        <v>80</v>
      </c>
      <c r="E2370" s="37">
        <v>47553.22</v>
      </c>
      <c r="F2370" s="19" t="s">
        <v>47</v>
      </c>
      <c r="G2370" s="22"/>
      <c r="H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22"/>
      <c r="AH2370" s="22"/>
      <c r="AI2370" s="22"/>
      <c r="AJ2370" s="22"/>
      <c r="AK2370" s="22"/>
      <c r="AL2370" s="22"/>
      <c r="AM2370" s="22"/>
      <c r="AN2370" s="22"/>
      <c r="AO2370" s="22"/>
      <c r="AP2370" s="22"/>
      <c r="AQ2370" s="22"/>
      <c r="AR2370" s="22"/>
      <c r="AS2370" s="22"/>
      <c r="AT2370" s="22"/>
      <c r="AU2370" s="22"/>
      <c r="AV2370" s="22"/>
      <c r="AW2370" s="22"/>
      <c r="AX2370" s="22"/>
      <c r="AY2370" s="22"/>
      <c r="AZ2370" s="22"/>
      <c r="BA2370" s="22"/>
      <c r="BB2370" s="22"/>
      <c r="BC2370" s="22"/>
    </row>
    <row r="2371" spans="1:55" s="23" customFormat="1" ht="25.5">
      <c r="A2371" s="7">
        <v>2265</v>
      </c>
      <c r="B2371" s="7">
        <v>218</v>
      </c>
      <c r="C2371" s="35">
        <v>44071</v>
      </c>
      <c r="D2371" s="36" t="s">
        <v>78</v>
      </c>
      <c r="E2371" s="37">
        <v>61903.09</v>
      </c>
      <c r="F2371" s="19" t="s">
        <v>47</v>
      </c>
      <c r="G2371" s="22"/>
      <c r="H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22"/>
      <c r="AH2371" s="22"/>
      <c r="AI2371" s="22"/>
      <c r="AJ2371" s="22"/>
      <c r="AK2371" s="22"/>
      <c r="AL2371" s="22"/>
      <c r="AM2371" s="22"/>
      <c r="AN2371" s="22"/>
      <c r="AO2371" s="22"/>
      <c r="AP2371" s="22"/>
      <c r="AQ2371" s="22"/>
      <c r="AR2371" s="22"/>
      <c r="AS2371" s="22"/>
      <c r="AT2371" s="22"/>
      <c r="AU2371" s="22"/>
      <c r="AV2371" s="22"/>
      <c r="AW2371" s="22"/>
      <c r="AX2371" s="22"/>
      <c r="AY2371" s="22"/>
      <c r="AZ2371" s="22"/>
      <c r="BA2371" s="22"/>
      <c r="BB2371" s="22"/>
      <c r="BC2371" s="22"/>
    </row>
    <row r="2372" spans="1:55" s="23" customFormat="1" ht="25.5">
      <c r="A2372" s="7">
        <v>2266</v>
      </c>
      <c r="B2372" s="7">
        <v>219</v>
      </c>
      <c r="C2372" s="35">
        <v>44071</v>
      </c>
      <c r="D2372" s="36" t="s">
        <v>79</v>
      </c>
      <c r="E2372" s="37">
        <v>7575.9</v>
      </c>
      <c r="F2372" s="19" t="s">
        <v>47</v>
      </c>
      <c r="G2372" s="22"/>
      <c r="H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22"/>
      <c r="AH2372" s="22"/>
      <c r="AI2372" s="22"/>
      <c r="AJ2372" s="22"/>
      <c r="AK2372" s="22"/>
      <c r="AL2372" s="22"/>
      <c r="AM2372" s="22"/>
      <c r="AN2372" s="22"/>
      <c r="AO2372" s="22"/>
      <c r="AP2372" s="22"/>
      <c r="AQ2372" s="22"/>
      <c r="AR2372" s="22"/>
      <c r="AS2372" s="22"/>
      <c r="AT2372" s="22"/>
      <c r="AU2372" s="22"/>
      <c r="AV2372" s="22"/>
      <c r="AW2372" s="22"/>
      <c r="AX2372" s="22"/>
      <c r="AY2372" s="22"/>
      <c r="AZ2372" s="22"/>
      <c r="BA2372" s="22"/>
      <c r="BB2372" s="22"/>
      <c r="BC2372" s="22"/>
    </row>
    <row r="2373" spans="1:55" s="23" customFormat="1" ht="25.5">
      <c r="A2373" s="7">
        <v>2267</v>
      </c>
      <c r="B2373" s="7">
        <v>220</v>
      </c>
      <c r="C2373" s="35">
        <v>44071</v>
      </c>
      <c r="D2373" s="36" t="s">
        <v>81</v>
      </c>
      <c r="E2373" s="37">
        <v>38253.14</v>
      </c>
      <c r="F2373" s="19" t="s">
        <v>47</v>
      </c>
      <c r="G2373" s="22"/>
      <c r="H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22"/>
      <c r="AH2373" s="22"/>
      <c r="AI2373" s="22"/>
      <c r="AJ2373" s="22"/>
      <c r="AK2373" s="22"/>
      <c r="AL2373" s="22"/>
      <c r="AM2373" s="22"/>
      <c r="AN2373" s="22"/>
      <c r="AO2373" s="22"/>
      <c r="AP2373" s="22"/>
      <c r="AQ2373" s="22"/>
      <c r="AR2373" s="22"/>
      <c r="AS2373" s="22"/>
      <c r="AT2373" s="22"/>
      <c r="AU2373" s="22"/>
      <c r="AV2373" s="22"/>
      <c r="AW2373" s="22"/>
      <c r="AX2373" s="22"/>
      <c r="AY2373" s="22"/>
      <c r="AZ2373" s="22"/>
      <c r="BA2373" s="22"/>
      <c r="BB2373" s="22"/>
      <c r="BC2373" s="22"/>
    </row>
    <row r="2374" spans="1:55" s="23" customFormat="1" ht="25.5">
      <c r="A2374" s="7">
        <v>2268</v>
      </c>
      <c r="B2374" s="7">
        <v>221</v>
      </c>
      <c r="C2374" s="35">
        <v>44071</v>
      </c>
      <c r="D2374" s="36" t="s">
        <v>76</v>
      </c>
      <c r="E2374" s="37">
        <v>25024.87</v>
      </c>
      <c r="F2374" s="19" t="s">
        <v>47</v>
      </c>
      <c r="G2374" s="22"/>
      <c r="H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22"/>
      <c r="AH2374" s="22"/>
      <c r="AI2374" s="22"/>
      <c r="AJ2374" s="22"/>
      <c r="AK2374" s="22"/>
      <c r="AL2374" s="22"/>
      <c r="AM2374" s="22"/>
      <c r="AN2374" s="22"/>
      <c r="AO2374" s="22"/>
      <c r="AP2374" s="22"/>
      <c r="AQ2374" s="22"/>
      <c r="AR2374" s="22"/>
      <c r="AS2374" s="22"/>
      <c r="AT2374" s="22"/>
      <c r="AU2374" s="22"/>
      <c r="AV2374" s="22"/>
      <c r="AW2374" s="22"/>
      <c r="AX2374" s="22"/>
      <c r="AY2374" s="22"/>
      <c r="AZ2374" s="22"/>
      <c r="BA2374" s="22"/>
      <c r="BB2374" s="22"/>
      <c r="BC2374" s="22"/>
    </row>
    <row r="2375" spans="1:55" s="23" customFormat="1" ht="25.5">
      <c r="A2375" s="7">
        <v>2269</v>
      </c>
      <c r="B2375" s="7">
        <v>222</v>
      </c>
      <c r="C2375" s="35">
        <v>44071</v>
      </c>
      <c r="D2375" s="36" t="s">
        <v>36</v>
      </c>
      <c r="E2375" s="37">
        <v>43019.56</v>
      </c>
      <c r="F2375" s="19" t="s">
        <v>47</v>
      </c>
      <c r="G2375" s="22"/>
      <c r="H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22"/>
      <c r="AH2375" s="22"/>
      <c r="AI2375" s="22"/>
      <c r="AJ2375" s="22"/>
      <c r="AK2375" s="22"/>
      <c r="AL2375" s="22"/>
      <c r="AM2375" s="22"/>
      <c r="AN2375" s="22"/>
      <c r="AO2375" s="22"/>
      <c r="AP2375" s="22"/>
      <c r="AQ2375" s="22"/>
      <c r="AR2375" s="22"/>
      <c r="AS2375" s="22"/>
      <c r="AT2375" s="22"/>
      <c r="AU2375" s="22"/>
      <c r="AV2375" s="22"/>
      <c r="AW2375" s="22"/>
      <c r="AX2375" s="22"/>
      <c r="AY2375" s="22"/>
      <c r="AZ2375" s="22"/>
      <c r="BA2375" s="22"/>
      <c r="BB2375" s="22"/>
      <c r="BC2375" s="22"/>
    </row>
    <row r="2376" spans="1:55" s="23" customFormat="1" ht="25.5">
      <c r="A2376" s="7">
        <v>2270</v>
      </c>
      <c r="B2376" s="7">
        <v>223</v>
      </c>
      <c r="C2376" s="35">
        <v>44071</v>
      </c>
      <c r="D2376" s="36" t="s">
        <v>281</v>
      </c>
      <c r="E2376" s="37">
        <v>44342.65</v>
      </c>
      <c r="F2376" s="19" t="s">
        <v>47</v>
      </c>
      <c r="G2376" s="22"/>
      <c r="H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22"/>
      <c r="AH2376" s="22"/>
      <c r="AI2376" s="22"/>
      <c r="AJ2376" s="22"/>
      <c r="AK2376" s="22"/>
      <c r="AL2376" s="22"/>
      <c r="AM2376" s="22"/>
      <c r="AN2376" s="22"/>
      <c r="AO2376" s="22"/>
      <c r="AP2376" s="22"/>
      <c r="AQ2376" s="22"/>
      <c r="AR2376" s="22"/>
      <c r="AS2376" s="22"/>
      <c r="AT2376" s="22"/>
      <c r="AU2376" s="22"/>
      <c r="AV2376" s="22"/>
      <c r="AW2376" s="22"/>
      <c r="AX2376" s="22"/>
      <c r="AY2376" s="22"/>
      <c r="AZ2376" s="22"/>
      <c r="BA2376" s="22"/>
      <c r="BB2376" s="22"/>
      <c r="BC2376" s="22"/>
    </row>
    <row r="2377" spans="1:55" s="23" customFormat="1" ht="25.5">
      <c r="A2377" s="7">
        <v>2271</v>
      </c>
      <c r="B2377" s="7">
        <v>224</v>
      </c>
      <c r="C2377" s="35">
        <v>44071</v>
      </c>
      <c r="D2377" s="36" t="s">
        <v>282</v>
      </c>
      <c r="E2377" s="37">
        <v>45849.26</v>
      </c>
      <c r="F2377" s="19" t="s">
        <v>47</v>
      </c>
      <c r="G2377" s="22"/>
      <c r="H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22"/>
      <c r="AH2377" s="22"/>
      <c r="AI2377" s="22"/>
      <c r="AJ2377" s="22"/>
      <c r="AK2377" s="22"/>
      <c r="AL2377" s="22"/>
      <c r="AM2377" s="22"/>
      <c r="AN2377" s="22"/>
      <c r="AO2377" s="22"/>
      <c r="AP2377" s="22"/>
      <c r="AQ2377" s="22"/>
      <c r="AR2377" s="22"/>
      <c r="AS2377" s="22"/>
      <c r="AT2377" s="22"/>
      <c r="AU2377" s="22"/>
      <c r="AV2377" s="22"/>
      <c r="AW2377" s="22"/>
      <c r="AX2377" s="22"/>
      <c r="AY2377" s="22"/>
      <c r="AZ2377" s="22"/>
      <c r="BA2377" s="22"/>
      <c r="BB2377" s="22"/>
      <c r="BC2377" s="22"/>
    </row>
    <row r="2378" spans="1:55" s="23" customFormat="1" ht="25.5">
      <c r="A2378" s="7">
        <v>2272</v>
      </c>
      <c r="B2378" s="7">
        <v>225</v>
      </c>
      <c r="C2378" s="35">
        <v>44071</v>
      </c>
      <c r="D2378" s="36" t="s">
        <v>247</v>
      </c>
      <c r="E2378" s="37">
        <v>91028.09</v>
      </c>
      <c r="F2378" s="19" t="s">
        <v>47</v>
      </c>
      <c r="G2378" s="22"/>
      <c r="H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22"/>
      <c r="AH2378" s="22"/>
      <c r="AI2378" s="22"/>
      <c r="AJ2378" s="22"/>
      <c r="AK2378" s="22"/>
      <c r="AL2378" s="22"/>
      <c r="AM2378" s="22"/>
      <c r="AN2378" s="22"/>
      <c r="AO2378" s="22"/>
      <c r="AP2378" s="22"/>
      <c r="AQ2378" s="22"/>
      <c r="AR2378" s="22"/>
      <c r="AS2378" s="22"/>
      <c r="AT2378" s="22"/>
      <c r="AU2378" s="22"/>
      <c r="AV2378" s="22"/>
      <c r="AW2378" s="22"/>
      <c r="AX2378" s="22"/>
      <c r="AY2378" s="22"/>
      <c r="AZ2378" s="22"/>
      <c r="BA2378" s="22"/>
      <c r="BB2378" s="22"/>
      <c r="BC2378" s="22"/>
    </row>
    <row r="2379" spans="1:55" s="23" customFormat="1" ht="25.5">
      <c r="A2379" s="7">
        <v>2273</v>
      </c>
      <c r="B2379" s="7">
        <v>226</v>
      </c>
      <c r="C2379" s="35">
        <v>44071</v>
      </c>
      <c r="D2379" s="36" t="s">
        <v>143</v>
      </c>
      <c r="E2379" s="37">
        <v>418402.65</v>
      </c>
      <c r="F2379" s="19" t="s">
        <v>47</v>
      </c>
      <c r="G2379" s="22"/>
      <c r="H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22"/>
      <c r="AH2379" s="22"/>
      <c r="AI2379" s="22"/>
      <c r="AJ2379" s="22"/>
      <c r="AK2379" s="22"/>
      <c r="AL2379" s="22"/>
      <c r="AM2379" s="22"/>
      <c r="AN2379" s="22"/>
      <c r="AO2379" s="22"/>
      <c r="AP2379" s="22"/>
      <c r="AQ2379" s="22"/>
      <c r="AR2379" s="22"/>
      <c r="AS2379" s="22"/>
      <c r="AT2379" s="22"/>
      <c r="AU2379" s="22"/>
      <c r="AV2379" s="22"/>
      <c r="AW2379" s="22"/>
      <c r="AX2379" s="22"/>
      <c r="AY2379" s="22"/>
      <c r="AZ2379" s="22"/>
      <c r="BA2379" s="22"/>
      <c r="BB2379" s="22"/>
      <c r="BC2379" s="22"/>
    </row>
    <row r="2380" spans="1:55" s="23" customFormat="1" ht="25.5">
      <c r="A2380" s="7">
        <v>2274</v>
      </c>
      <c r="B2380" s="7">
        <v>227</v>
      </c>
      <c r="C2380" s="35">
        <v>44071</v>
      </c>
      <c r="D2380" s="36" t="s">
        <v>214</v>
      </c>
      <c r="E2380" s="37">
        <v>397430.03</v>
      </c>
      <c r="F2380" s="19" t="s">
        <v>47</v>
      </c>
      <c r="G2380" s="22"/>
      <c r="H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22"/>
      <c r="AH2380" s="22"/>
      <c r="AI2380" s="22"/>
      <c r="AJ2380" s="22"/>
      <c r="AK2380" s="22"/>
      <c r="AL2380" s="22"/>
      <c r="AM2380" s="22"/>
      <c r="AN2380" s="22"/>
      <c r="AO2380" s="22"/>
      <c r="AP2380" s="22"/>
      <c r="AQ2380" s="22"/>
      <c r="AR2380" s="22"/>
      <c r="AS2380" s="22"/>
      <c r="AT2380" s="22"/>
      <c r="AU2380" s="22"/>
      <c r="AV2380" s="22"/>
      <c r="AW2380" s="22"/>
      <c r="AX2380" s="22"/>
      <c r="AY2380" s="22"/>
      <c r="AZ2380" s="22"/>
      <c r="BA2380" s="22"/>
      <c r="BB2380" s="22"/>
      <c r="BC2380" s="22"/>
    </row>
    <row r="2381" spans="1:55" s="30" customFormat="1" ht="25.5">
      <c r="A2381" s="40">
        <v>2275</v>
      </c>
      <c r="B2381" s="40">
        <v>228</v>
      </c>
      <c r="C2381" s="35">
        <v>44071</v>
      </c>
      <c r="D2381" s="36" t="s">
        <v>182</v>
      </c>
      <c r="E2381" s="37">
        <v>51660.68</v>
      </c>
      <c r="F2381" s="38" t="s">
        <v>50</v>
      </c>
      <c r="G2381" s="29"/>
      <c r="H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  <c r="X2381" s="29"/>
      <c r="Y2381" s="29"/>
      <c r="Z2381" s="29"/>
      <c r="AA2381" s="29"/>
      <c r="AB2381" s="29"/>
      <c r="AC2381" s="29"/>
      <c r="AD2381" s="29"/>
      <c r="AE2381" s="29"/>
      <c r="AF2381" s="29"/>
      <c r="AG2381" s="29"/>
      <c r="AH2381" s="29"/>
      <c r="AI2381" s="29"/>
      <c r="AJ2381" s="29"/>
      <c r="AK2381" s="29"/>
      <c r="AL2381" s="29"/>
      <c r="AM2381" s="29"/>
      <c r="AN2381" s="29"/>
      <c r="AO2381" s="29"/>
      <c r="AP2381" s="29"/>
      <c r="AQ2381" s="29"/>
      <c r="AR2381" s="29"/>
      <c r="AS2381" s="29"/>
      <c r="AT2381" s="29"/>
      <c r="AU2381" s="29"/>
      <c r="AV2381" s="29"/>
      <c r="AW2381" s="29"/>
      <c r="AX2381" s="29"/>
      <c r="AY2381" s="29"/>
      <c r="AZ2381" s="29"/>
      <c r="BA2381" s="29"/>
      <c r="BB2381" s="29"/>
      <c r="BC2381" s="29"/>
    </row>
    <row r="2382" spans="1:55" s="23" customFormat="1" ht="25.5">
      <c r="A2382" s="7">
        <v>2276</v>
      </c>
      <c r="B2382" s="7">
        <v>229</v>
      </c>
      <c r="C2382" s="35">
        <v>44071</v>
      </c>
      <c r="D2382" s="36" t="s">
        <v>19</v>
      </c>
      <c r="E2382" s="37">
        <v>61281.5</v>
      </c>
      <c r="F2382" s="19" t="s">
        <v>50</v>
      </c>
      <c r="G2382" s="22"/>
      <c r="H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22"/>
      <c r="AH2382" s="22"/>
      <c r="AI2382" s="22"/>
      <c r="AJ2382" s="22"/>
      <c r="AK2382" s="22"/>
      <c r="AL2382" s="22"/>
      <c r="AM2382" s="22"/>
      <c r="AN2382" s="22"/>
      <c r="AO2382" s="22"/>
      <c r="AP2382" s="22"/>
      <c r="AQ2382" s="22"/>
      <c r="AR2382" s="22"/>
      <c r="AS2382" s="22"/>
      <c r="AT2382" s="22"/>
      <c r="AU2382" s="22"/>
      <c r="AV2382" s="22"/>
      <c r="AW2382" s="22"/>
      <c r="AX2382" s="22"/>
      <c r="AY2382" s="22"/>
      <c r="AZ2382" s="22"/>
      <c r="BA2382" s="22"/>
      <c r="BB2382" s="22"/>
      <c r="BC2382" s="22"/>
    </row>
    <row r="2383" spans="1:55" s="23" customFormat="1" ht="25.5">
      <c r="A2383" s="7">
        <v>2277</v>
      </c>
      <c r="B2383" s="7">
        <v>230</v>
      </c>
      <c r="C2383" s="35">
        <v>44071</v>
      </c>
      <c r="D2383" s="36" t="s">
        <v>13</v>
      </c>
      <c r="E2383" s="37">
        <v>54104.84</v>
      </c>
      <c r="F2383" s="19" t="s">
        <v>50</v>
      </c>
      <c r="G2383" s="22"/>
      <c r="H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22"/>
      <c r="AH2383" s="22"/>
      <c r="AI2383" s="22"/>
      <c r="AJ2383" s="22"/>
      <c r="AK2383" s="22"/>
      <c r="AL2383" s="22"/>
      <c r="AM2383" s="22"/>
      <c r="AN2383" s="22"/>
      <c r="AO2383" s="22"/>
      <c r="AP2383" s="22"/>
      <c r="AQ2383" s="22"/>
      <c r="AR2383" s="22"/>
      <c r="AS2383" s="22"/>
      <c r="AT2383" s="22"/>
      <c r="AU2383" s="22"/>
      <c r="AV2383" s="22"/>
      <c r="AW2383" s="22"/>
      <c r="AX2383" s="22"/>
      <c r="AY2383" s="22"/>
      <c r="AZ2383" s="22"/>
      <c r="BA2383" s="22"/>
      <c r="BB2383" s="22"/>
      <c r="BC2383" s="22"/>
    </row>
    <row r="2384" spans="1:55" s="23" customFormat="1" ht="25.5">
      <c r="A2384" s="7">
        <v>2278</v>
      </c>
      <c r="B2384" s="7">
        <v>231</v>
      </c>
      <c r="C2384" s="35">
        <v>44071</v>
      </c>
      <c r="D2384" s="36" t="s">
        <v>75</v>
      </c>
      <c r="E2384" s="37">
        <v>43064.27</v>
      </c>
      <c r="F2384" s="19" t="s">
        <v>50</v>
      </c>
      <c r="G2384" s="22"/>
      <c r="H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22"/>
      <c r="AH2384" s="22"/>
      <c r="AI2384" s="22"/>
      <c r="AJ2384" s="22"/>
      <c r="AK2384" s="22"/>
      <c r="AL2384" s="22"/>
      <c r="AM2384" s="22"/>
      <c r="AN2384" s="22"/>
      <c r="AO2384" s="22"/>
      <c r="AP2384" s="22"/>
      <c r="AQ2384" s="22"/>
      <c r="AR2384" s="22"/>
      <c r="AS2384" s="22"/>
      <c r="AT2384" s="22"/>
      <c r="AU2384" s="22"/>
      <c r="AV2384" s="22"/>
      <c r="AW2384" s="22"/>
      <c r="AX2384" s="22"/>
      <c r="AY2384" s="22"/>
      <c r="AZ2384" s="22"/>
      <c r="BA2384" s="22"/>
      <c r="BB2384" s="22"/>
      <c r="BC2384" s="22"/>
    </row>
    <row r="2385" spans="1:55" s="23" customFormat="1" ht="25.5">
      <c r="A2385" s="7">
        <v>2279</v>
      </c>
      <c r="B2385" s="7">
        <v>232</v>
      </c>
      <c r="C2385" s="35">
        <v>44071</v>
      </c>
      <c r="D2385" s="36" t="s">
        <v>76</v>
      </c>
      <c r="E2385" s="37">
        <v>3809.74</v>
      </c>
      <c r="F2385" s="19" t="s">
        <v>50</v>
      </c>
      <c r="G2385" s="22"/>
      <c r="H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22"/>
      <c r="AH2385" s="22"/>
      <c r="AI2385" s="22"/>
      <c r="AJ2385" s="22"/>
      <c r="AK2385" s="22"/>
      <c r="AL2385" s="22"/>
      <c r="AM2385" s="22"/>
      <c r="AN2385" s="22"/>
      <c r="AO2385" s="22"/>
      <c r="AP2385" s="22"/>
      <c r="AQ2385" s="22"/>
      <c r="AR2385" s="22"/>
      <c r="AS2385" s="22"/>
      <c r="AT2385" s="22"/>
      <c r="AU2385" s="22"/>
      <c r="AV2385" s="22"/>
      <c r="AW2385" s="22"/>
      <c r="AX2385" s="22"/>
      <c r="AY2385" s="22"/>
      <c r="AZ2385" s="22"/>
      <c r="BA2385" s="22"/>
      <c r="BB2385" s="22"/>
      <c r="BC2385" s="22"/>
    </row>
    <row r="2386" spans="1:55" s="23" customFormat="1" ht="28.5">
      <c r="A2386" s="7">
        <v>2280</v>
      </c>
      <c r="B2386" s="7">
        <v>233</v>
      </c>
      <c r="C2386" s="35">
        <v>44071</v>
      </c>
      <c r="D2386" s="36" t="s">
        <v>77</v>
      </c>
      <c r="E2386" s="37">
        <v>7389.49</v>
      </c>
      <c r="F2386" s="19" t="s">
        <v>50</v>
      </c>
      <c r="G2386" s="22"/>
      <c r="H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22"/>
      <c r="AH2386" s="22"/>
      <c r="AI2386" s="22"/>
      <c r="AJ2386" s="22"/>
      <c r="AK2386" s="22"/>
      <c r="AL2386" s="22"/>
      <c r="AM2386" s="22"/>
      <c r="AN2386" s="22"/>
      <c r="AO2386" s="22"/>
      <c r="AP2386" s="22"/>
      <c r="AQ2386" s="22"/>
      <c r="AR2386" s="22"/>
      <c r="AS2386" s="22"/>
      <c r="AT2386" s="22"/>
      <c r="AU2386" s="22"/>
      <c r="AV2386" s="22"/>
      <c r="AW2386" s="22"/>
      <c r="AX2386" s="22"/>
      <c r="AY2386" s="22"/>
      <c r="AZ2386" s="22"/>
      <c r="BA2386" s="22"/>
      <c r="BB2386" s="22"/>
      <c r="BC2386" s="22"/>
    </row>
    <row r="2387" spans="1:55" s="23" customFormat="1" ht="25.5">
      <c r="A2387" s="7">
        <v>2281</v>
      </c>
      <c r="B2387" s="7">
        <v>234</v>
      </c>
      <c r="C2387" s="35">
        <v>44071</v>
      </c>
      <c r="D2387" s="36" t="s">
        <v>80</v>
      </c>
      <c r="E2387" s="37">
        <v>9244.91</v>
      </c>
      <c r="F2387" s="19" t="s">
        <v>50</v>
      </c>
      <c r="G2387" s="22"/>
      <c r="H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22"/>
      <c r="AH2387" s="22"/>
      <c r="AI2387" s="22"/>
      <c r="AJ2387" s="22"/>
      <c r="AK2387" s="22"/>
      <c r="AL2387" s="22"/>
      <c r="AM2387" s="22"/>
      <c r="AN2387" s="22"/>
      <c r="AO2387" s="22"/>
      <c r="AP2387" s="22"/>
      <c r="AQ2387" s="22"/>
      <c r="AR2387" s="22"/>
      <c r="AS2387" s="22"/>
      <c r="AT2387" s="22"/>
      <c r="AU2387" s="22"/>
      <c r="AV2387" s="22"/>
      <c r="AW2387" s="22"/>
      <c r="AX2387" s="22"/>
      <c r="AY2387" s="22"/>
      <c r="AZ2387" s="22"/>
      <c r="BA2387" s="22"/>
      <c r="BB2387" s="22"/>
      <c r="BC2387" s="22"/>
    </row>
    <row r="2388" spans="1:55" s="23" customFormat="1" ht="25.5">
      <c r="A2388" s="7">
        <v>2282</v>
      </c>
      <c r="B2388" s="7">
        <v>235</v>
      </c>
      <c r="C2388" s="35">
        <v>44071</v>
      </c>
      <c r="D2388" s="36" t="s">
        <v>78</v>
      </c>
      <c r="E2388" s="37">
        <v>12034.69</v>
      </c>
      <c r="F2388" s="19" t="s">
        <v>50</v>
      </c>
      <c r="G2388" s="22"/>
      <c r="H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22"/>
      <c r="AH2388" s="22"/>
      <c r="AI2388" s="22"/>
      <c r="AJ2388" s="22"/>
      <c r="AK2388" s="22"/>
      <c r="AL2388" s="22"/>
      <c r="AM2388" s="22"/>
      <c r="AN2388" s="22"/>
      <c r="AO2388" s="22"/>
      <c r="AP2388" s="22"/>
      <c r="AQ2388" s="22"/>
      <c r="AR2388" s="22"/>
      <c r="AS2388" s="22"/>
      <c r="AT2388" s="22"/>
      <c r="AU2388" s="22"/>
      <c r="AV2388" s="22"/>
      <c r="AW2388" s="22"/>
      <c r="AX2388" s="22"/>
      <c r="AY2388" s="22"/>
      <c r="AZ2388" s="22"/>
      <c r="BA2388" s="22"/>
      <c r="BB2388" s="22"/>
      <c r="BC2388" s="22"/>
    </row>
    <row r="2389" spans="1:55" s="23" customFormat="1" ht="25.5">
      <c r="A2389" s="7">
        <v>2283</v>
      </c>
      <c r="B2389" s="7">
        <v>236</v>
      </c>
      <c r="C2389" s="35">
        <v>44071</v>
      </c>
      <c r="D2389" s="36" t="s">
        <v>79</v>
      </c>
      <c r="E2389" s="37">
        <v>1472.85</v>
      </c>
      <c r="F2389" s="19" t="s">
        <v>50</v>
      </c>
      <c r="G2389" s="22"/>
      <c r="H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22"/>
      <c r="AH2389" s="22"/>
      <c r="AI2389" s="22"/>
      <c r="AJ2389" s="22"/>
      <c r="AK2389" s="22"/>
      <c r="AL2389" s="22"/>
      <c r="AM2389" s="22"/>
      <c r="AN2389" s="22"/>
      <c r="AO2389" s="22"/>
      <c r="AP2389" s="22"/>
      <c r="AQ2389" s="22"/>
      <c r="AR2389" s="22"/>
      <c r="AS2389" s="22"/>
      <c r="AT2389" s="22"/>
      <c r="AU2389" s="22"/>
      <c r="AV2389" s="22"/>
      <c r="AW2389" s="22"/>
      <c r="AX2389" s="22"/>
      <c r="AY2389" s="22"/>
      <c r="AZ2389" s="22"/>
      <c r="BA2389" s="22"/>
      <c r="BB2389" s="22"/>
      <c r="BC2389" s="22"/>
    </row>
    <row r="2390" spans="1:55" s="23" customFormat="1" ht="25.5">
      <c r="A2390" s="7">
        <v>2284</v>
      </c>
      <c r="B2390" s="7">
        <v>237</v>
      </c>
      <c r="C2390" s="35">
        <v>44071</v>
      </c>
      <c r="D2390" s="36" t="s">
        <v>81</v>
      </c>
      <c r="E2390" s="37">
        <v>7436.86</v>
      </c>
      <c r="F2390" s="19" t="s">
        <v>50</v>
      </c>
      <c r="G2390" s="22"/>
      <c r="H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22"/>
      <c r="AH2390" s="22"/>
      <c r="AI2390" s="22"/>
      <c r="AJ2390" s="22"/>
      <c r="AK2390" s="22"/>
      <c r="AL2390" s="22"/>
      <c r="AM2390" s="22"/>
      <c r="AN2390" s="22"/>
      <c r="AO2390" s="22"/>
      <c r="AP2390" s="22"/>
      <c r="AQ2390" s="22"/>
      <c r="AR2390" s="22"/>
      <c r="AS2390" s="22"/>
      <c r="AT2390" s="22"/>
      <c r="AU2390" s="22"/>
      <c r="AV2390" s="22"/>
      <c r="AW2390" s="22"/>
      <c r="AX2390" s="22"/>
      <c r="AY2390" s="22"/>
      <c r="AZ2390" s="22"/>
      <c r="BA2390" s="22"/>
      <c r="BB2390" s="22"/>
      <c r="BC2390" s="22"/>
    </row>
    <row r="2391" spans="1:55" s="23" customFormat="1" ht="25.5">
      <c r="A2391" s="7">
        <v>2285</v>
      </c>
      <c r="B2391" s="7">
        <v>238</v>
      </c>
      <c r="C2391" s="35">
        <v>44071</v>
      </c>
      <c r="D2391" s="36" t="s">
        <v>76</v>
      </c>
      <c r="E2391" s="37">
        <v>4865.13</v>
      </c>
      <c r="F2391" s="19" t="s">
        <v>50</v>
      </c>
      <c r="G2391" s="22"/>
      <c r="H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22"/>
      <c r="AH2391" s="22"/>
      <c r="AI2391" s="22"/>
      <c r="AJ2391" s="22"/>
      <c r="AK2391" s="22"/>
      <c r="AL2391" s="22"/>
      <c r="AM2391" s="22"/>
      <c r="AN2391" s="22"/>
      <c r="AO2391" s="22"/>
      <c r="AP2391" s="22"/>
      <c r="AQ2391" s="22"/>
      <c r="AR2391" s="22"/>
      <c r="AS2391" s="22"/>
      <c r="AT2391" s="22"/>
      <c r="AU2391" s="22"/>
      <c r="AV2391" s="22"/>
      <c r="AW2391" s="22"/>
      <c r="AX2391" s="22"/>
      <c r="AY2391" s="22"/>
      <c r="AZ2391" s="22"/>
      <c r="BA2391" s="22"/>
      <c r="BB2391" s="22"/>
      <c r="BC2391" s="22"/>
    </row>
    <row r="2392" spans="1:55" s="23" customFormat="1" ht="25.5">
      <c r="A2392" s="7">
        <v>2286</v>
      </c>
      <c r="B2392" s="7">
        <v>239</v>
      </c>
      <c r="C2392" s="35">
        <v>44071</v>
      </c>
      <c r="D2392" s="36" t="s">
        <v>36</v>
      </c>
      <c r="E2392" s="37">
        <v>8363.5</v>
      </c>
      <c r="F2392" s="19" t="s">
        <v>50</v>
      </c>
      <c r="G2392" s="22"/>
      <c r="H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22"/>
      <c r="AH2392" s="22"/>
      <c r="AI2392" s="22"/>
      <c r="AJ2392" s="22"/>
      <c r="AK2392" s="22"/>
      <c r="AL2392" s="22"/>
      <c r="AM2392" s="22"/>
      <c r="AN2392" s="22"/>
      <c r="AO2392" s="22"/>
      <c r="AP2392" s="22"/>
      <c r="AQ2392" s="22"/>
      <c r="AR2392" s="22"/>
      <c r="AS2392" s="22"/>
      <c r="AT2392" s="22"/>
      <c r="AU2392" s="22"/>
      <c r="AV2392" s="22"/>
      <c r="AW2392" s="22"/>
      <c r="AX2392" s="22"/>
      <c r="AY2392" s="22"/>
      <c r="AZ2392" s="22"/>
      <c r="BA2392" s="22"/>
      <c r="BB2392" s="22"/>
      <c r="BC2392" s="22"/>
    </row>
    <row r="2393" spans="1:55" s="23" customFormat="1" ht="25.5">
      <c r="A2393" s="7">
        <v>2287</v>
      </c>
      <c r="B2393" s="7">
        <v>240</v>
      </c>
      <c r="C2393" s="35">
        <v>44071</v>
      </c>
      <c r="D2393" s="36" t="s">
        <v>281</v>
      </c>
      <c r="E2393" s="37">
        <v>8620.75</v>
      </c>
      <c r="F2393" s="19" t="s">
        <v>50</v>
      </c>
      <c r="G2393" s="22"/>
      <c r="H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22"/>
      <c r="AH2393" s="22"/>
      <c r="AI2393" s="22"/>
      <c r="AJ2393" s="22"/>
      <c r="AK2393" s="22"/>
      <c r="AL2393" s="22"/>
      <c r="AM2393" s="22"/>
      <c r="AN2393" s="22"/>
      <c r="AO2393" s="22"/>
      <c r="AP2393" s="22"/>
      <c r="AQ2393" s="22"/>
      <c r="AR2393" s="22"/>
      <c r="AS2393" s="22"/>
      <c r="AT2393" s="22"/>
      <c r="AU2393" s="22"/>
      <c r="AV2393" s="22"/>
      <c r="AW2393" s="22"/>
      <c r="AX2393" s="22"/>
      <c r="AY2393" s="22"/>
      <c r="AZ2393" s="22"/>
      <c r="BA2393" s="22"/>
      <c r="BB2393" s="22"/>
      <c r="BC2393" s="22"/>
    </row>
    <row r="2394" spans="1:55" s="23" customFormat="1" ht="25.5">
      <c r="A2394" s="7">
        <v>2288</v>
      </c>
      <c r="B2394" s="7">
        <v>241</v>
      </c>
      <c r="C2394" s="35">
        <v>44071</v>
      </c>
      <c r="D2394" s="36" t="s">
        <v>282</v>
      </c>
      <c r="E2394" s="37">
        <v>8913.63</v>
      </c>
      <c r="F2394" s="19" t="s">
        <v>50</v>
      </c>
      <c r="G2394" s="22"/>
      <c r="H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22"/>
      <c r="AH2394" s="22"/>
      <c r="AI2394" s="22"/>
      <c r="AJ2394" s="22"/>
      <c r="AK2394" s="22"/>
      <c r="AL2394" s="22"/>
      <c r="AM2394" s="22"/>
      <c r="AN2394" s="22"/>
      <c r="AO2394" s="22"/>
      <c r="AP2394" s="22"/>
      <c r="AQ2394" s="22"/>
      <c r="AR2394" s="22"/>
      <c r="AS2394" s="22"/>
      <c r="AT2394" s="22"/>
      <c r="AU2394" s="22"/>
      <c r="AV2394" s="22"/>
      <c r="AW2394" s="22"/>
      <c r="AX2394" s="22"/>
      <c r="AY2394" s="22"/>
      <c r="AZ2394" s="22"/>
      <c r="BA2394" s="22"/>
      <c r="BB2394" s="22"/>
      <c r="BC2394" s="22"/>
    </row>
    <row r="2395" spans="1:55" s="23" customFormat="1" ht="25.5">
      <c r="A2395" s="7">
        <v>2289</v>
      </c>
      <c r="B2395" s="7">
        <v>242</v>
      </c>
      <c r="C2395" s="35">
        <v>44071</v>
      </c>
      <c r="D2395" s="36" t="s">
        <v>247</v>
      </c>
      <c r="E2395" s="37">
        <v>17696.93</v>
      </c>
      <c r="F2395" s="19" t="s">
        <v>50</v>
      </c>
      <c r="G2395" s="22"/>
      <c r="H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22"/>
      <c r="AH2395" s="22"/>
      <c r="AI2395" s="22"/>
      <c r="AJ2395" s="22"/>
      <c r="AK2395" s="22"/>
      <c r="AL2395" s="22"/>
      <c r="AM2395" s="22"/>
      <c r="AN2395" s="22"/>
      <c r="AO2395" s="22"/>
      <c r="AP2395" s="22"/>
      <c r="AQ2395" s="22"/>
      <c r="AR2395" s="22"/>
      <c r="AS2395" s="22"/>
      <c r="AT2395" s="22"/>
      <c r="AU2395" s="22"/>
      <c r="AV2395" s="22"/>
      <c r="AW2395" s="22"/>
      <c r="AX2395" s="22"/>
      <c r="AY2395" s="22"/>
      <c r="AZ2395" s="22"/>
      <c r="BA2395" s="22"/>
      <c r="BB2395" s="22"/>
      <c r="BC2395" s="22"/>
    </row>
    <row r="2396" spans="1:55" s="23" customFormat="1" ht="25.5">
      <c r="A2396" s="7">
        <v>2290</v>
      </c>
      <c r="B2396" s="7">
        <v>243</v>
      </c>
      <c r="C2396" s="35">
        <v>44071</v>
      </c>
      <c r="D2396" s="36" t="s">
        <v>143</v>
      </c>
      <c r="E2396" s="37">
        <v>77127.61</v>
      </c>
      <c r="F2396" s="19" t="s">
        <v>50</v>
      </c>
      <c r="G2396" s="22"/>
      <c r="H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22"/>
      <c r="AH2396" s="22"/>
      <c r="AI2396" s="22"/>
      <c r="AJ2396" s="22"/>
      <c r="AK2396" s="22"/>
      <c r="AL2396" s="22"/>
      <c r="AM2396" s="22"/>
      <c r="AN2396" s="22"/>
      <c r="AO2396" s="22"/>
      <c r="AP2396" s="22"/>
      <c r="AQ2396" s="22"/>
      <c r="AR2396" s="22"/>
      <c r="AS2396" s="22"/>
      <c r="AT2396" s="22"/>
      <c r="AU2396" s="22"/>
      <c r="AV2396" s="22"/>
      <c r="AW2396" s="22"/>
      <c r="AX2396" s="22"/>
      <c r="AY2396" s="22"/>
      <c r="AZ2396" s="22"/>
      <c r="BA2396" s="22"/>
      <c r="BB2396" s="22"/>
      <c r="BC2396" s="22"/>
    </row>
    <row r="2397" spans="1:55" s="23" customFormat="1" ht="25.5">
      <c r="A2397" s="7">
        <v>2291</v>
      </c>
      <c r="B2397" s="7">
        <v>244</v>
      </c>
      <c r="C2397" s="35">
        <v>44071</v>
      </c>
      <c r="D2397" s="36" t="s">
        <v>214</v>
      </c>
      <c r="E2397" s="37">
        <v>73261.55</v>
      </c>
      <c r="F2397" s="19" t="s">
        <v>50</v>
      </c>
      <c r="G2397" s="22"/>
      <c r="H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22"/>
      <c r="AH2397" s="22"/>
      <c r="AI2397" s="22"/>
      <c r="AJ2397" s="22"/>
      <c r="AK2397" s="22"/>
      <c r="AL2397" s="22"/>
      <c r="AM2397" s="22"/>
      <c r="AN2397" s="22"/>
      <c r="AO2397" s="22"/>
      <c r="AP2397" s="22"/>
      <c r="AQ2397" s="22"/>
      <c r="AR2397" s="22"/>
      <c r="AS2397" s="22"/>
      <c r="AT2397" s="22"/>
      <c r="AU2397" s="22"/>
      <c r="AV2397" s="22"/>
      <c r="AW2397" s="22"/>
      <c r="AX2397" s="22"/>
      <c r="AY2397" s="22"/>
      <c r="AZ2397" s="22"/>
      <c r="BA2397" s="22"/>
      <c r="BB2397" s="22"/>
      <c r="BC2397" s="22"/>
    </row>
    <row r="2398" spans="1:55" s="23" customFormat="1" ht="15.75">
      <c r="A2398" s="41" t="s">
        <v>483</v>
      </c>
      <c r="B2398" s="42"/>
      <c r="C2398" s="43"/>
      <c r="D2398" s="25">
        <f>SUM(E2364:E2380)</f>
        <v>2405697.1900000004</v>
      </c>
      <c r="E2398" s="25">
        <f>SUM(E2381:E2397)</f>
        <v>450348.92999999993</v>
      </c>
      <c r="F2398" s="25">
        <v>0</v>
      </c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22"/>
      <c r="AH2398" s="22"/>
      <c r="AI2398" s="22"/>
      <c r="AJ2398" s="22"/>
      <c r="AK2398" s="22"/>
      <c r="AL2398" s="22"/>
      <c r="AM2398" s="22"/>
      <c r="AN2398" s="22"/>
      <c r="AO2398" s="22"/>
      <c r="AP2398" s="22"/>
      <c r="AQ2398" s="22"/>
      <c r="AR2398" s="22"/>
      <c r="AS2398" s="22"/>
      <c r="AT2398" s="22"/>
      <c r="AU2398" s="22"/>
      <c r="AV2398" s="22"/>
      <c r="AW2398" s="22"/>
      <c r="AX2398" s="22"/>
      <c r="AY2398" s="22"/>
      <c r="AZ2398" s="22"/>
      <c r="BA2398" s="22"/>
      <c r="BB2398" s="22"/>
      <c r="BC2398" s="22"/>
    </row>
    <row r="2399" spans="1:55" s="23" customFormat="1" ht="15.75" customHeight="1">
      <c r="A2399" s="47" t="s">
        <v>451</v>
      </c>
      <c r="B2399" s="48"/>
      <c r="C2399" s="31" t="s">
        <v>7</v>
      </c>
      <c r="D2399" s="31" t="s">
        <v>8</v>
      </c>
      <c r="E2399" s="32" t="s">
        <v>5</v>
      </c>
      <c r="F2399" s="31" t="s">
        <v>6</v>
      </c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22"/>
      <c r="AH2399" s="22"/>
      <c r="AI2399" s="22"/>
      <c r="AJ2399" s="22"/>
      <c r="AK2399" s="22"/>
      <c r="AL2399" s="22"/>
      <c r="AM2399" s="22"/>
      <c r="AN2399" s="22"/>
      <c r="AO2399" s="22"/>
      <c r="AP2399" s="22"/>
      <c r="AQ2399" s="22"/>
      <c r="AR2399" s="22"/>
      <c r="AS2399" s="22"/>
      <c r="AT2399" s="22"/>
      <c r="AU2399" s="22"/>
      <c r="AV2399" s="22"/>
      <c r="AW2399" s="22"/>
      <c r="AX2399" s="22"/>
      <c r="AY2399" s="22"/>
      <c r="AZ2399" s="22"/>
      <c r="BA2399" s="22"/>
      <c r="BB2399" s="22"/>
      <c r="BC2399" s="22"/>
    </row>
    <row r="2400" spans="1:55" s="23" customFormat="1" ht="15.75">
      <c r="A2400" s="49"/>
      <c r="B2400" s="50"/>
      <c r="C2400" s="32">
        <f>D2400+E2400+F2400</f>
        <v>82832481.37</v>
      </c>
      <c r="D2400" s="32">
        <f>D2145+D2154+D2161+D2205+D2211+D2243+D2264+D2313+D2328+D2343+D2346+D2354+D2363+D2398</f>
        <v>76091210.79</v>
      </c>
      <c r="E2400" s="32">
        <f>E2145+E2154+E2161+E2205+E2211+E2243+E2264+E2313+E2328+E2343+E2346+E2354+E2363+E2398</f>
        <v>6741270.58</v>
      </c>
      <c r="F2400" s="32">
        <f>F2145</f>
        <v>0</v>
      </c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22"/>
      <c r="AH2400" s="22"/>
      <c r="AI2400" s="22"/>
      <c r="AJ2400" s="22"/>
      <c r="AK2400" s="22"/>
      <c r="AL2400" s="22"/>
      <c r="AM2400" s="22"/>
      <c r="AN2400" s="22"/>
      <c r="AO2400" s="22"/>
      <c r="AP2400" s="22"/>
      <c r="AQ2400" s="22"/>
      <c r="AR2400" s="22"/>
      <c r="AS2400" s="22"/>
      <c r="AT2400" s="22"/>
      <c r="AU2400" s="22"/>
      <c r="AV2400" s="22"/>
      <c r="AW2400" s="22"/>
      <c r="AX2400" s="22"/>
      <c r="AY2400" s="22"/>
      <c r="AZ2400" s="22"/>
      <c r="BA2400" s="22"/>
      <c r="BB2400" s="22"/>
      <c r="BC2400" s="22"/>
    </row>
    <row r="2401" spans="1:55" s="23" customFormat="1" ht="15.75">
      <c r="A2401" s="7">
        <v>2292</v>
      </c>
      <c r="B2401" s="7">
        <v>1</v>
      </c>
      <c r="C2401" s="35">
        <v>44076</v>
      </c>
      <c r="D2401" s="36" t="s">
        <v>488</v>
      </c>
      <c r="E2401" s="37">
        <v>938374.84</v>
      </c>
      <c r="F2401" s="19" t="s">
        <v>9</v>
      </c>
      <c r="G2401" s="22"/>
      <c r="H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22"/>
      <c r="AH2401" s="22"/>
      <c r="AI2401" s="22"/>
      <c r="AJ2401" s="22"/>
      <c r="AK2401" s="22"/>
      <c r="AL2401" s="22"/>
      <c r="AM2401" s="22"/>
      <c r="AN2401" s="22"/>
      <c r="AO2401" s="22"/>
      <c r="AP2401" s="22"/>
      <c r="AQ2401" s="22"/>
      <c r="AR2401" s="22"/>
      <c r="AS2401" s="22"/>
      <c r="AT2401" s="22"/>
      <c r="AU2401" s="22"/>
      <c r="AV2401" s="22"/>
      <c r="AW2401" s="22"/>
      <c r="AX2401" s="22"/>
      <c r="AY2401" s="22"/>
      <c r="AZ2401" s="22"/>
      <c r="BA2401" s="22"/>
      <c r="BB2401" s="22"/>
      <c r="BC2401" s="22"/>
    </row>
    <row r="2402" spans="1:55" s="23" customFormat="1" ht="15.75">
      <c r="A2402" s="7">
        <v>2293</v>
      </c>
      <c r="B2402" s="7">
        <v>2</v>
      </c>
      <c r="C2402" s="35">
        <v>44076</v>
      </c>
      <c r="D2402" s="36" t="s">
        <v>310</v>
      </c>
      <c r="E2402" s="37">
        <v>491825.16</v>
      </c>
      <c r="F2402" s="19" t="s">
        <v>9</v>
      </c>
      <c r="G2402" s="22"/>
      <c r="H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22"/>
      <c r="AH2402" s="22"/>
      <c r="AI2402" s="22"/>
      <c r="AJ2402" s="22"/>
      <c r="AK2402" s="22"/>
      <c r="AL2402" s="22"/>
      <c r="AM2402" s="22"/>
      <c r="AN2402" s="22"/>
      <c r="AO2402" s="22"/>
      <c r="AP2402" s="22"/>
      <c r="AQ2402" s="22"/>
      <c r="AR2402" s="22"/>
      <c r="AS2402" s="22"/>
      <c r="AT2402" s="22"/>
      <c r="AU2402" s="22"/>
      <c r="AV2402" s="22"/>
      <c r="AW2402" s="22"/>
      <c r="AX2402" s="22"/>
      <c r="AY2402" s="22"/>
      <c r="AZ2402" s="22"/>
      <c r="BA2402" s="22"/>
      <c r="BB2402" s="22"/>
      <c r="BC2402" s="22"/>
    </row>
    <row r="2403" spans="1:55" s="23" customFormat="1" ht="15.75">
      <c r="A2403" s="7">
        <v>2294</v>
      </c>
      <c r="B2403" s="7">
        <v>3</v>
      </c>
      <c r="C2403" s="35">
        <v>44076</v>
      </c>
      <c r="D2403" s="36" t="s">
        <v>485</v>
      </c>
      <c r="E2403" s="37">
        <v>288534.8</v>
      </c>
      <c r="F2403" s="19" t="s">
        <v>9</v>
      </c>
      <c r="G2403" s="22"/>
      <c r="H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22"/>
      <c r="AH2403" s="22"/>
      <c r="AI2403" s="22"/>
      <c r="AJ2403" s="22"/>
      <c r="AK2403" s="22"/>
      <c r="AL2403" s="22"/>
      <c r="AM2403" s="22"/>
      <c r="AN2403" s="22"/>
      <c r="AO2403" s="22"/>
      <c r="AP2403" s="22"/>
      <c r="AQ2403" s="22"/>
      <c r="AR2403" s="22"/>
      <c r="AS2403" s="22"/>
      <c r="AT2403" s="22"/>
      <c r="AU2403" s="22"/>
      <c r="AV2403" s="22"/>
      <c r="AW2403" s="22"/>
      <c r="AX2403" s="22"/>
      <c r="AY2403" s="22"/>
      <c r="AZ2403" s="22"/>
      <c r="BA2403" s="22"/>
      <c r="BB2403" s="22"/>
      <c r="BC2403" s="22"/>
    </row>
    <row r="2404" spans="1:55" s="23" customFormat="1" ht="15.75">
      <c r="A2404" s="7">
        <v>2295</v>
      </c>
      <c r="B2404" s="7">
        <v>4</v>
      </c>
      <c r="C2404" s="35">
        <v>44076</v>
      </c>
      <c r="D2404" s="36" t="s">
        <v>135</v>
      </c>
      <c r="E2404" s="37">
        <v>500000</v>
      </c>
      <c r="F2404" s="19" t="s">
        <v>9</v>
      </c>
      <c r="G2404" s="22"/>
      <c r="H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22"/>
      <c r="AH2404" s="22"/>
      <c r="AI2404" s="22"/>
      <c r="AJ2404" s="22"/>
      <c r="AK2404" s="22"/>
      <c r="AL2404" s="22"/>
      <c r="AM2404" s="22"/>
      <c r="AN2404" s="22"/>
      <c r="AO2404" s="22"/>
      <c r="AP2404" s="22"/>
      <c r="AQ2404" s="22"/>
      <c r="AR2404" s="22"/>
      <c r="AS2404" s="22"/>
      <c r="AT2404" s="22"/>
      <c r="AU2404" s="22"/>
      <c r="AV2404" s="22"/>
      <c r="AW2404" s="22"/>
      <c r="AX2404" s="22"/>
      <c r="AY2404" s="22"/>
      <c r="AZ2404" s="22"/>
      <c r="BA2404" s="22"/>
      <c r="BB2404" s="22"/>
      <c r="BC2404" s="22"/>
    </row>
    <row r="2405" spans="1:55" s="23" customFormat="1" ht="25.5">
      <c r="A2405" s="7">
        <v>2296</v>
      </c>
      <c r="B2405" s="7">
        <v>5</v>
      </c>
      <c r="C2405" s="35">
        <v>44076</v>
      </c>
      <c r="D2405" s="36" t="s">
        <v>486</v>
      </c>
      <c r="E2405" s="37">
        <v>917318.65</v>
      </c>
      <c r="F2405" s="19" t="s">
        <v>29</v>
      </c>
      <c r="G2405" s="22"/>
      <c r="H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22"/>
      <c r="AH2405" s="22"/>
      <c r="AI2405" s="22"/>
      <c r="AJ2405" s="22"/>
      <c r="AK2405" s="22"/>
      <c r="AL2405" s="22"/>
      <c r="AM2405" s="22"/>
      <c r="AN2405" s="22"/>
      <c r="AO2405" s="22"/>
      <c r="AP2405" s="22"/>
      <c r="AQ2405" s="22"/>
      <c r="AR2405" s="22"/>
      <c r="AS2405" s="22"/>
      <c r="AT2405" s="22"/>
      <c r="AU2405" s="22"/>
      <c r="AV2405" s="22"/>
      <c r="AW2405" s="22"/>
      <c r="AX2405" s="22"/>
      <c r="AY2405" s="22"/>
      <c r="AZ2405" s="22"/>
      <c r="BA2405" s="22"/>
      <c r="BB2405" s="22"/>
      <c r="BC2405" s="22"/>
    </row>
    <row r="2406" spans="1:55" s="23" customFormat="1" ht="25.5">
      <c r="A2406" s="7">
        <v>2297</v>
      </c>
      <c r="B2406" s="7">
        <v>6</v>
      </c>
      <c r="C2406" s="35">
        <v>44076</v>
      </c>
      <c r="D2406" s="36" t="s">
        <v>487</v>
      </c>
      <c r="E2406" s="37">
        <v>15172.5</v>
      </c>
      <c r="F2406" s="19" t="s">
        <v>29</v>
      </c>
      <c r="G2406" s="22"/>
      <c r="H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22"/>
      <c r="AH2406" s="22"/>
      <c r="AI2406" s="22"/>
      <c r="AJ2406" s="22"/>
      <c r="AK2406" s="22"/>
      <c r="AL2406" s="22"/>
      <c r="AM2406" s="22"/>
      <c r="AN2406" s="22"/>
      <c r="AO2406" s="22"/>
      <c r="AP2406" s="22"/>
      <c r="AQ2406" s="22"/>
      <c r="AR2406" s="22"/>
      <c r="AS2406" s="22"/>
      <c r="AT2406" s="22"/>
      <c r="AU2406" s="22"/>
      <c r="AV2406" s="22"/>
      <c r="AW2406" s="22"/>
      <c r="AX2406" s="22"/>
      <c r="AY2406" s="22"/>
      <c r="AZ2406" s="22"/>
      <c r="BA2406" s="22"/>
      <c r="BB2406" s="22"/>
      <c r="BC2406" s="22"/>
    </row>
    <row r="2407" spans="1:55" s="23" customFormat="1" ht="25.5">
      <c r="A2407" s="7">
        <v>2298</v>
      </c>
      <c r="B2407" s="7">
        <v>7</v>
      </c>
      <c r="C2407" s="35">
        <v>44076</v>
      </c>
      <c r="D2407" s="36" t="s">
        <v>14</v>
      </c>
      <c r="E2407" s="37">
        <v>32.68</v>
      </c>
      <c r="F2407" s="19" t="s">
        <v>47</v>
      </c>
      <c r="G2407" s="22"/>
      <c r="H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22"/>
      <c r="AH2407" s="22"/>
      <c r="AI2407" s="22"/>
      <c r="AJ2407" s="22"/>
      <c r="AK2407" s="22"/>
      <c r="AL2407" s="22"/>
      <c r="AM2407" s="22"/>
      <c r="AN2407" s="22"/>
      <c r="AO2407" s="22"/>
      <c r="AP2407" s="22"/>
      <c r="AQ2407" s="22"/>
      <c r="AR2407" s="22"/>
      <c r="AS2407" s="22"/>
      <c r="AT2407" s="22"/>
      <c r="AU2407" s="22"/>
      <c r="AV2407" s="22"/>
      <c r="AW2407" s="22"/>
      <c r="AX2407" s="22"/>
      <c r="AY2407" s="22"/>
      <c r="AZ2407" s="22"/>
      <c r="BA2407" s="22"/>
      <c r="BB2407" s="22"/>
      <c r="BC2407" s="22"/>
    </row>
    <row r="2408" spans="1:55" s="23" customFormat="1" ht="25.5">
      <c r="A2408" s="7">
        <v>2299</v>
      </c>
      <c r="B2408" s="7">
        <v>8</v>
      </c>
      <c r="C2408" s="35">
        <v>44076</v>
      </c>
      <c r="D2408" s="36" t="s">
        <v>87</v>
      </c>
      <c r="E2408" s="37">
        <v>362509.19</v>
      </c>
      <c r="F2408" s="19" t="s">
        <v>47</v>
      </c>
      <c r="G2408" s="22"/>
      <c r="H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22"/>
      <c r="AH2408" s="22"/>
      <c r="AI2408" s="22"/>
      <c r="AJ2408" s="22"/>
      <c r="AK2408" s="22"/>
      <c r="AL2408" s="22"/>
      <c r="AM2408" s="22"/>
      <c r="AN2408" s="22"/>
      <c r="AO2408" s="22"/>
      <c r="AP2408" s="22"/>
      <c r="AQ2408" s="22"/>
      <c r="AR2408" s="22"/>
      <c r="AS2408" s="22"/>
      <c r="AT2408" s="22"/>
      <c r="AU2408" s="22"/>
      <c r="AV2408" s="22"/>
      <c r="AW2408" s="22"/>
      <c r="AX2408" s="22"/>
      <c r="AY2408" s="22"/>
      <c r="AZ2408" s="22"/>
      <c r="BA2408" s="22"/>
      <c r="BB2408" s="22"/>
      <c r="BC2408" s="22"/>
    </row>
    <row r="2409" spans="1:55" s="23" customFormat="1" ht="25.5">
      <c r="A2409" s="7">
        <v>2300</v>
      </c>
      <c r="B2409" s="7">
        <v>9</v>
      </c>
      <c r="C2409" s="35">
        <v>44076</v>
      </c>
      <c r="D2409" s="36" t="s">
        <v>143</v>
      </c>
      <c r="E2409" s="37">
        <v>181088.47</v>
      </c>
      <c r="F2409" s="19" t="s">
        <v>47</v>
      </c>
      <c r="G2409" s="22"/>
      <c r="H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22"/>
      <c r="AH2409" s="22"/>
      <c r="AI2409" s="22"/>
      <c r="AJ2409" s="22"/>
      <c r="AK2409" s="22"/>
      <c r="AL2409" s="22"/>
      <c r="AM2409" s="22"/>
      <c r="AN2409" s="22"/>
      <c r="AO2409" s="22"/>
      <c r="AP2409" s="22"/>
      <c r="AQ2409" s="22"/>
      <c r="AR2409" s="22"/>
      <c r="AS2409" s="22"/>
      <c r="AT2409" s="22"/>
      <c r="AU2409" s="22"/>
      <c r="AV2409" s="22"/>
      <c r="AW2409" s="22"/>
      <c r="AX2409" s="22"/>
      <c r="AY2409" s="22"/>
      <c r="AZ2409" s="22"/>
      <c r="BA2409" s="22"/>
      <c r="BB2409" s="22"/>
      <c r="BC2409" s="22"/>
    </row>
    <row r="2410" spans="1:55" s="23" customFormat="1" ht="25.5">
      <c r="A2410" s="7">
        <v>2301</v>
      </c>
      <c r="B2410" s="7">
        <v>10</v>
      </c>
      <c r="C2410" s="35">
        <v>44076</v>
      </c>
      <c r="D2410" s="36" t="s">
        <v>37</v>
      </c>
      <c r="E2410" s="37">
        <v>20444.25</v>
      </c>
      <c r="F2410" s="19" t="s">
        <v>47</v>
      </c>
      <c r="G2410" s="22"/>
      <c r="H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22"/>
      <c r="AH2410" s="22"/>
      <c r="AI2410" s="22"/>
      <c r="AJ2410" s="22"/>
      <c r="AK2410" s="22"/>
      <c r="AL2410" s="22"/>
      <c r="AM2410" s="22"/>
      <c r="AN2410" s="22"/>
      <c r="AO2410" s="22"/>
      <c r="AP2410" s="22"/>
      <c r="AQ2410" s="22"/>
      <c r="AR2410" s="22"/>
      <c r="AS2410" s="22"/>
      <c r="AT2410" s="22"/>
      <c r="AU2410" s="22"/>
      <c r="AV2410" s="22"/>
      <c r="AW2410" s="22"/>
      <c r="AX2410" s="22"/>
      <c r="AY2410" s="22"/>
      <c r="AZ2410" s="22"/>
      <c r="BA2410" s="22"/>
      <c r="BB2410" s="22"/>
      <c r="BC2410" s="22"/>
    </row>
    <row r="2411" spans="1:55" s="23" customFormat="1" ht="25.5">
      <c r="A2411" s="7">
        <v>2302</v>
      </c>
      <c r="B2411" s="7">
        <v>11</v>
      </c>
      <c r="C2411" s="35">
        <v>44076</v>
      </c>
      <c r="D2411" s="36" t="s">
        <v>46</v>
      </c>
      <c r="E2411" s="37">
        <v>169991.21</v>
      </c>
      <c r="F2411" s="19" t="s">
        <v>47</v>
      </c>
      <c r="G2411" s="22"/>
      <c r="H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22"/>
      <c r="AH2411" s="22"/>
      <c r="AI2411" s="22"/>
      <c r="AJ2411" s="22"/>
      <c r="AK2411" s="22"/>
      <c r="AL2411" s="22"/>
      <c r="AM2411" s="22"/>
      <c r="AN2411" s="22"/>
      <c r="AO2411" s="22"/>
      <c r="AP2411" s="22"/>
      <c r="AQ2411" s="22"/>
      <c r="AR2411" s="22"/>
      <c r="AS2411" s="22"/>
      <c r="AT2411" s="22"/>
      <c r="AU2411" s="22"/>
      <c r="AV2411" s="22"/>
      <c r="AW2411" s="22"/>
      <c r="AX2411" s="22"/>
      <c r="AY2411" s="22"/>
      <c r="AZ2411" s="22"/>
      <c r="BA2411" s="22"/>
      <c r="BB2411" s="22"/>
      <c r="BC2411" s="22"/>
    </row>
    <row r="2412" spans="1:55" s="23" customFormat="1" ht="25.5">
      <c r="A2412" s="7">
        <v>2303</v>
      </c>
      <c r="B2412" s="7">
        <v>12</v>
      </c>
      <c r="C2412" s="35">
        <v>44076</v>
      </c>
      <c r="D2412" s="36" t="s">
        <v>34</v>
      </c>
      <c r="E2412" s="37">
        <v>23442.49</v>
      </c>
      <c r="F2412" s="19" t="s">
        <v>47</v>
      </c>
      <c r="G2412" s="22"/>
      <c r="H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22"/>
      <c r="AH2412" s="22"/>
      <c r="AI2412" s="22"/>
      <c r="AJ2412" s="22"/>
      <c r="AK2412" s="22"/>
      <c r="AL2412" s="22"/>
      <c r="AM2412" s="22"/>
      <c r="AN2412" s="22"/>
      <c r="AO2412" s="22"/>
      <c r="AP2412" s="22"/>
      <c r="AQ2412" s="22"/>
      <c r="AR2412" s="22"/>
      <c r="AS2412" s="22"/>
      <c r="AT2412" s="22"/>
      <c r="AU2412" s="22"/>
      <c r="AV2412" s="22"/>
      <c r="AW2412" s="22"/>
      <c r="AX2412" s="22"/>
      <c r="AY2412" s="22"/>
      <c r="AZ2412" s="22"/>
      <c r="BA2412" s="22"/>
      <c r="BB2412" s="22"/>
      <c r="BC2412" s="22"/>
    </row>
    <row r="2413" spans="1:55" s="23" customFormat="1" ht="28.5">
      <c r="A2413" s="7">
        <v>2304</v>
      </c>
      <c r="B2413" s="7">
        <v>13</v>
      </c>
      <c r="C2413" s="35">
        <v>44076</v>
      </c>
      <c r="D2413" s="36" t="s">
        <v>380</v>
      </c>
      <c r="E2413" s="37">
        <v>11391.76</v>
      </c>
      <c r="F2413" s="19" t="s">
        <v>47</v>
      </c>
      <c r="G2413" s="22"/>
      <c r="H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22"/>
      <c r="AH2413" s="22"/>
      <c r="AI2413" s="22"/>
      <c r="AJ2413" s="22"/>
      <c r="AK2413" s="22"/>
      <c r="AL2413" s="22"/>
      <c r="AM2413" s="22"/>
      <c r="AN2413" s="22"/>
      <c r="AO2413" s="22"/>
      <c r="AP2413" s="22"/>
      <c r="AQ2413" s="22"/>
      <c r="AR2413" s="22"/>
      <c r="AS2413" s="22"/>
      <c r="AT2413" s="22"/>
      <c r="AU2413" s="22"/>
      <c r="AV2413" s="22"/>
      <c r="AW2413" s="22"/>
      <c r="AX2413" s="22"/>
      <c r="AY2413" s="22"/>
      <c r="AZ2413" s="22"/>
      <c r="BA2413" s="22"/>
      <c r="BB2413" s="22"/>
      <c r="BC2413" s="22"/>
    </row>
    <row r="2414" spans="1:55" s="23" customFormat="1" ht="25.5">
      <c r="A2414" s="7">
        <v>2305</v>
      </c>
      <c r="B2414" s="7">
        <v>14</v>
      </c>
      <c r="C2414" s="35">
        <v>44076</v>
      </c>
      <c r="D2414" s="36" t="s">
        <v>231</v>
      </c>
      <c r="E2414" s="37">
        <v>234479.35</v>
      </c>
      <c r="F2414" s="19" t="s">
        <v>47</v>
      </c>
      <c r="G2414" s="22"/>
      <c r="H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22"/>
      <c r="AH2414" s="22"/>
      <c r="AI2414" s="22"/>
      <c r="AJ2414" s="22"/>
      <c r="AK2414" s="22"/>
      <c r="AL2414" s="22"/>
      <c r="AM2414" s="22"/>
      <c r="AN2414" s="22"/>
      <c r="AO2414" s="22"/>
      <c r="AP2414" s="22"/>
      <c r="AQ2414" s="22"/>
      <c r="AR2414" s="22"/>
      <c r="AS2414" s="22"/>
      <c r="AT2414" s="22"/>
      <c r="AU2414" s="22"/>
      <c r="AV2414" s="22"/>
      <c r="AW2414" s="22"/>
      <c r="AX2414" s="22"/>
      <c r="AY2414" s="22"/>
      <c r="AZ2414" s="22"/>
      <c r="BA2414" s="22"/>
      <c r="BB2414" s="22"/>
      <c r="BC2414" s="22"/>
    </row>
    <row r="2415" spans="1:55" s="23" customFormat="1" ht="25.5">
      <c r="A2415" s="7">
        <v>2306</v>
      </c>
      <c r="B2415" s="7">
        <v>15</v>
      </c>
      <c r="C2415" s="35">
        <v>44076</v>
      </c>
      <c r="D2415" s="36" t="s">
        <v>36</v>
      </c>
      <c r="E2415" s="37">
        <v>57988.8</v>
      </c>
      <c r="F2415" s="19" t="s">
        <v>47</v>
      </c>
      <c r="G2415" s="22"/>
      <c r="H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22"/>
      <c r="AH2415" s="22"/>
      <c r="AI2415" s="22"/>
      <c r="AJ2415" s="22"/>
      <c r="AK2415" s="22"/>
      <c r="AL2415" s="22"/>
      <c r="AM2415" s="22"/>
      <c r="AN2415" s="22"/>
      <c r="AO2415" s="22"/>
      <c r="AP2415" s="22"/>
      <c r="AQ2415" s="22"/>
      <c r="AR2415" s="22"/>
      <c r="AS2415" s="22"/>
      <c r="AT2415" s="22"/>
      <c r="AU2415" s="22"/>
      <c r="AV2415" s="22"/>
      <c r="AW2415" s="22"/>
      <c r="AX2415" s="22"/>
      <c r="AY2415" s="22"/>
      <c r="AZ2415" s="22"/>
      <c r="BA2415" s="22"/>
      <c r="BB2415" s="22"/>
      <c r="BC2415" s="22"/>
    </row>
    <row r="2416" spans="1:55" s="23" customFormat="1" ht="25.5">
      <c r="A2416" s="7">
        <v>2307</v>
      </c>
      <c r="B2416" s="7">
        <v>16</v>
      </c>
      <c r="C2416" s="35">
        <v>44076</v>
      </c>
      <c r="D2416" s="36" t="s">
        <v>135</v>
      </c>
      <c r="E2416" s="37">
        <v>47165.48</v>
      </c>
      <c r="F2416" s="19" t="s">
        <v>47</v>
      </c>
      <c r="G2416" s="22"/>
      <c r="H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22"/>
      <c r="AH2416" s="22"/>
      <c r="AI2416" s="22"/>
      <c r="AJ2416" s="22"/>
      <c r="AK2416" s="22"/>
      <c r="AL2416" s="22"/>
      <c r="AM2416" s="22"/>
      <c r="AN2416" s="22"/>
      <c r="AO2416" s="22"/>
      <c r="AP2416" s="22"/>
      <c r="AQ2416" s="22"/>
      <c r="AR2416" s="22"/>
      <c r="AS2416" s="22"/>
      <c r="AT2416" s="22"/>
      <c r="AU2416" s="22"/>
      <c r="AV2416" s="22"/>
      <c r="AW2416" s="22"/>
      <c r="AX2416" s="22"/>
      <c r="AY2416" s="22"/>
      <c r="AZ2416" s="22"/>
      <c r="BA2416" s="22"/>
      <c r="BB2416" s="22"/>
      <c r="BC2416" s="22"/>
    </row>
    <row r="2417" spans="1:55" s="23" customFormat="1" ht="25.5">
      <c r="A2417" s="7">
        <v>2308</v>
      </c>
      <c r="B2417" s="7">
        <v>17</v>
      </c>
      <c r="C2417" s="35">
        <v>44076</v>
      </c>
      <c r="D2417" s="36" t="s">
        <v>60</v>
      </c>
      <c r="E2417" s="37">
        <v>102115.54</v>
      </c>
      <c r="F2417" s="19" t="s">
        <v>47</v>
      </c>
      <c r="G2417" s="22"/>
      <c r="H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22"/>
      <c r="AH2417" s="22"/>
      <c r="AI2417" s="22"/>
      <c r="AJ2417" s="22"/>
      <c r="AK2417" s="22"/>
      <c r="AL2417" s="22"/>
      <c r="AM2417" s="22"/>
      <c r="AN2417" s="22"/>
      <c r="AO2417" s="22"/>
      <c r="AP2417" s="22"/>
      <c r="AQ2417" s="22"/>
      <c r="AR2417" s="22"/>
      <c r="AS2417" s="22"/>
      <c r="AT2417" s="22"/>
      <c r="AU2417" s="22"/>
      <c r="AV2417" s="22"/>
      <c r="AW2417" s="22"/>
      <c r="AX2417" s="22"/>
      <c r="AY2417" s="22"/>
      <c r="AZ2417" s="22"/>
      <c r="BA2417" s="22"/>
      <c r="BB2417" s="22"/>
      <c r="BC2417" s="22"/>
    </row>
    <row r="2418" spans="1:55" s="23" customFormat="1" ht="25.5">
      <c r="A2418" s="7">
        <v>2309</v>
      </c>
      <c r="B2418" s="7">
        <v>18</v>
      </c>
      <c r="C2418" s="35">
        <v>44076</v>
      </c>
      <c r="D2418" s="36" t="s">
        <v>233</v>
      </c>
      <c r="E2418" s="37">
        <v>80693.28</v>
      </c>
      <c r="F2418" s="19" t="s">
        <v>47</v>
      </c>
      <c r="G2418" s="22"/>
      <c r="H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22"/>
      <c r="AH2418" s="22"/>
      <c r="AI2418" s="22"/>
      <c r="AJ2418" s="22"/>
      <c r="AK2418" s="22"/>
      <c r="AL2418" s="22"/>
      <c r="AM2418" s="22"/>
      <c r="AN2418" s="22"/>
      <c r="AO2418" s="22"/>
      <c r="AP2418" s="22"/>
      <c r="AQ2418" s="22"/>
      <c r="AR2418" s="22"/>
      <c r="AS2418" s="22"/>
      <c r="AT2418" s="22"/>
      <c r="AU2418" s="22"/>
      <c r="AV2418" s="22"/>
      <c r="AW2418" s="22"/>
      <c r="AX2418" s="22"/>
      <c r="AY2418" s="22"/>
      <c r="AZ2418" s="22"/>
      <c r="BA2418" s="22"/>
      <c r="BB2418" s="22"/>
      <c r="BC2418" s="22"/>
    </row>
    <row r="2419" spans="1:55" s="23" customFormat="1" ht="25.5">
      <c r="A2419" s="7">
        <v>2310</v>
      </c>
      <c r="B2419" s="7">
        <v>19</v>
      </c>
      <c r="C2419" s="35">
        <v>44076</v>
      </c>
      <c r="D2419" s="36" t="s">
        <v>180</v>
      </c>
      <c r="E2419" s="37">
        <v>196532.68</v>
      </c>
      <c r="F2419" s="19" t="s">
        <v>47</v>
      </c>
      <c r="G2419" s="22"/>
      <c r="H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22"/>
      <c r="AH2419" s="22"/>
      <c r="AI2419" s="22"/>
      <c r="AJ2419" s="22"/>
      <c r="AK2419" s="22"/>
      <c r="AL2419" s="22"/>
      <c r="AM2419" s="22"/>
      <c r="AN2419" s="22"/>
      <c r="AO2419" s="22"/>
      <c r="AP2419" s="22"/>
      <c r="AQ2419" s="22"/>
      <c r="AR2419" s="22"/>
      <c r="AS2419" s="22"/>
      <c r="AT2419" s="22"/>
      <c r="AU2419" s="22"/>
      <c r="AV2419" s="22"/>
      <c r="AW2419" s="22"/>
      <c r="AX2419" s="22"/>
      <c r="AY2419" s="22"/>
      <c r="AZ2419" s="22"/>
      <c r="BA2419" s="22"/>
      <c r="BB2419" s="22"/>
      <c r="BC2419" s="22"/>
    </row>
    <row r="2420" spans="1:55" s="23" customFormat="1" ht="25.5">
      <c r="A2420" s="7">
        <v>2311</v>
      </c>
      <c r="B2420" s="7">
        <v>20</v>
      </c>
      <c r="C2420" s="35">
        <v>44076</v>
      </c>
      <c r="D2420" s="36" t="s">
        <v>44</v>
      </c>
      <c r="E2420" s="37">
        <v>251098.29</v>
      </c>
      <c r="F2420" s="19" t="s">
        <v>47</v>
      </c>
      <c r="G2420" s="22"/>
      <c r="H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22"/>
      <c r="AH2420" s="22"/>
      <c r="AI2420" s="22"/>
      <c r="AJ2420" s="22"/>
      <c r="AK2420" s="22"/>
      <c r="AL2420" s="22"/>
      <c r="AM2420" s="22"/>
      <c r="AN2420" s="22"/>
      <c r="AO2420" s="22"/>
      <c r="AP2420" s="22"/>
      <c r="AQ2420" s="22"/>
      <c r="AR2420" s="22"/>
      <c r="AS2420" s="22"/>
      <c r="AT2420" s="22"/>
      <c r="AU2420" s="22"/>
      <c r="AV2420" s="22"/>
      <c r="AW2420" s="22"/>
      <c r="AX2420" s="22"/>
      <c r="AY2420" s="22"/>
      <c r="AZ2420" s="22"/>
      <c r="BA2420" s="22"/>
      <c r="BB2420" s="22"/>
      <c r="BC2420" s="22"/>
    </row>
    <row r="2421" spans="1:55" s="23" customFormat="1" ht="25.5">
      <c r="A2421" s="7">
        <v>2312</v>
      </c>
      <c r="B2421" s="7">
        <v>21</v>
      </c>
      <c r="C2421" s="35">
        <v>44076</v>
      </c>
      <c r="D2421" s="36" t="s">
        <v>214</v>
      </c>
      <c r="E2421" s="37">
        <v>656553.57</v>
      </c>
      <c r="F2421" s="19" t="s">
        <v>47</v>
      </c>
      <c r="G2421" s="22"/>
      <c r="H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22"/>
      <c r="AH2421" s="22"/>
      <c r="AI2421" s="22"/>
      <c r="AJ2421" s="22"/>
      <c r="AK2421" s="22"/>
      <c r="AL2421" s="22"/>
      <c r="AM2421" s="22"/>
      <c r="AN2421" s="22"/>
      <c r="AO2421" s="22"/>
      <c r="AP2421" s="22"/>
      <c r="AQ2421" s="22"/>
      <c r="AR2421" s="22"/>
      <c r="AS2421" s="22"/>
      <c r="AT2421" s="22"/>
      <c r="AU2421" s="22"/>
      <c r="AV2421" s="22"/>
      <c r="AW2421" s="22"/>
      <c r="AX2421" s="22"/>
      <c r="AY2421" s="22"/>
      <c r="AZ2421" s="22"/>
      <c r="BA2421" s="22"/>
      <c r="BB2421" s="22"/>
      <c r="BC2421" s="22"/>
    </row>
    <row r="2422" spans="1:55" s="23" customFormat="1" ht="25.5">
      <c r="A2422" s="7">
        <v>2313</v>
      </c>
      <c r="B2422" s="7">
        <v>22</v>
      </c>
      <c r="C2422" s="35">
        <v>44076</v>
      </c>
      <c r="D2422" s="36" t="s">
        <v>226</v>
      </c>
      <c r="E2422" s="37">
        <v>230552.18</v>
      </c>
      <c r="F2422" s="19" t="s">
        <v>47</v>
      </c>
      <c r="G2422" s="22"/>
      <c r="H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22"/>
      <c r="AH2422" s="22"/>
      <c r="AI2422" s="22"/>
      <c r="AJ2422" s="22"/>
      <c r="AK2422" s="22"/>
      <c r="AL2422" s="22"/>
      <c r="AM2422" s="22"/>
      <c r="AN2422" s="22"/>
      <c r="AO2422" s="22"/>
      <c r="AP2422" s="22"/>
      <c r="AQ2422" s="22"/>
      <c r="AR2422" s="22"/>
      <c r="AS2422" s="22"/>
      <c r="AT2422" s="22"/>
      <c r="AU2422" s="22"/>
      <c r="AV2422" s="22"/>
      <c r="AW2422" s="22"/>
      <c r="AX2422" s="22"/>
      <c r="AY2422" s="22"/>
      <c r="AZ2422" s="22"/>
      <c r="BA2422" s="22"/>
      <c r="BB2422" s="22"/>
      <c r="BC2422" s="22"/>
    </row>
    <row r="2423" spans="1:55" s="23" customFormat="1" ht="42.75">
      <c r="A2423" s="7">
        <v>2314</v>
      </c>
      <c r="B2423" s="7">
        <v>23</v>
      </c>
      <c r="C2423" s="35">
        <v>44076</v>
      </c>
      <c r="D2423" s="36" t="s">
        <v>85</v>
      </c>
      <c r="E2423" s="37">
        <v>77392</v>
      </c>
      <c r="F2423" s="19" t="s">
        <v>47</v>
      </c>
      <c r="G2423" s="22"/>
      <c r="H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22"/>
      <c r="AH2423" s="22"/>
      <c r="AI2423" s="22"/>
      <c r="AJ2423" s="22"/>
      <c r="AK2423" s="22"/>
      <c r="AL2423" s="22"/>
      <c r="AM2423" s="22"/>
      <c r="AN2423" s="22"/>
      <c r="AO2423" s="22"/>
      <c r="AP2423" s="22"/>
      <c r="AQ2423" s="22"/>
      <c r="AR2423" s="22"/>
      <c r="AS2423" s="22"/>
      <c r="AT2423" s="22"/>
      <c r="AU2423" s="22"/>
      <c r="AV2423" s="22"/>
      <c r="AW2423" s="22"/>
      <c r="AX2423" s="22"/>
      <c r="AY2423" s="22"/>
      <c r="AZ2423" s="22"/>
      <c r="BA2423" s="22"/>
      <c r="BB2423" s="22"/>
      <c r="BC2423" s="22"/>
    </row>
    <row r="2424" spans="1:55" s="23" customFormat="1" ht="25.5">
      <c r="A2424" s="7">
        <v>2315</v>
      </c>
      <c r="B2424" s="7">
        <v>24</v>
      </c>
      <c r="C2424" s="35">
        <v>44076</v>
      </c>
      <c r="D2424" s="36" t="s">
        <v>86</v>
      </c>
      <c r="E2424" s="37">
        <v>112361.59</v>
      </c>
      <c r="F2424" s="19" t="s">
        <v>47</v>
      </c>
      <c r="G2424" s="22"/>
      <c r="H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22"/>
      <c r="AH2424" s="22"/>
      <c r="AI2424" s="22"/>
      <c r="AJ2424" s="22"/>
      <c r="AK2424" s="22"/>
      <c r="AL2424" s="22"/>
      <c r="AM2424" s="22"/>
      <c r="AN2424" s="22"/>
      <c r="AO2424" s="22"/>
      <c r="AP2424" s="22"/>
      <c r="AQ2424" s="22"/>
      <c r="AR2424" s="22"/>
      <c r="AS2424" s="22"/>
      <c r="AT2424" s="22"/>
      <c r="AU2424" s="22"/>
      <c r="AV2424" s="22"/>
      <c r="AW2424" s="22"/>
      <c r="AX2424" s="22"/>
      <c r="AY2424" s="22"/>
      <c r="AZ2424" s="22"/>
      <c r="BA2424" s="22"/>
      <c r="BB2424" s="22"/>
      <c r="BC2424" s="22"/>
    </row>
    <row r="2425" spans="1:55" s="23" customFormat="1" ht="25.5">
      <c r="A2425" s="7">
        <v>2316</v>
      </c>
      <c r="B2425" s="7">
        <v>25</v>
      </c>
      <c r="C2425" s="35">
        <v>44076</v>
      </c>
      <c r="D2425" s="36" t="s">
        <v>402</v>
      </c>
      <c r="E2425" s="37">
        <v>31050.71</v>
      </c>
      <c r="F2425" s="19" t="s">
        <v>47</v>
      </c>
      <c r="G2425" s="22"/>
      <c r="H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22"/>
      <c r="AH2425" s="22"/>
      <c r="AI2425" s="22"/>
      <c r="AJ2425" s="22"/>
      <c r="AK2425" s="22"/>
      <c r="AL2425" s="22"/>
      <c r="AM2425" s="22"/>
      <c r="AN2425" s="22"/>
      <c r="AO2425" s="22"/>
      <c r="AP2425" s="22"/>
      <c r="AQ2425" s="22"/>
      <c r="AR2425" s="22"/>
      <c r="AS2425" s="22"/>
      <c r="AT2425" s="22"/>
      <c r="AU2425" s="22"/>
      <c r="AV2425" s="22"/>
      <c r="AW2425" s="22"/>
      <c r="AX2425" s="22"/>
      <c r="AY2425" s="22"/>
      <c r="AZ2425" s="22"/>
      <c r="BA2425" s="22"/>
      <c r="BB2425" s="22"/>
      <c r="BC2425" s="22"/>
    </row>
    <row r="2426" spans="1:55" s="23" customFormat="1" ht="15.75">
      <c r="A2426" s="7">
        <v>2317</v>
      </c>
      <c r="B2426" s="7">
        <v>26</v>
      </c>
      <c r="C2426" s="35">
        <v>44076</v>
      </c>
      <c r="D2426" s="36" t="s">
        <v>486</v>
      </c>
      <c r="E2426" s="37">
        <v>161879.75</v>
      </c>
      <c r="F2426" s="19" t="s">
        <v>49</v>
      </c>
      <c r="G2426" s="22"/>
      <c r="H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22"/>
      <c r="AH2426" s="22"/>
      <c r="AI2426" s="22"/>
      <c r="AJ2426" s="22"/>
      <c r="AK2426" s="22"/>
      <c r="AL2426" s="22"/>
      <c r="AM2426" s="22"/>
      <c r="AN2426" s="22"/>
      <c r="AO2426" s="22"/>
      <c r="AP2426" s="22"/>
      <c r="AQ2426" s="22"/>
      <c r="AR2426" s="22"/>
      <c r="AS2426" s="22"/>
      <c r="AT2426" s="22"/>
      <c r="AU2426" s="22"/>
      <c r="AV2426" s="22"/>
      <c r="AW2426" s="22"/>
      <c r="AX2426" s="22"/>
      <c r="AY2426" s="22"/>
      <c r="AZ2426" s="22"/>
      <c r="BA2426" s="22"/>
      <c r="BB2426" s="22"/>
      <c r="BC2426" s="22"/>
    </row>
    <row r="2427" spans="1:55" s="23" customFormat="1" ht="15.75">
      <c r="A2427" s="7">
        <v>2318</v>
      </c>
      <c r="B2427" s="7">
        <v>27</v>
      </c>
      <c r="C2427" s="35">
        <v>44076</v>
      </c>
      <c r="D2427" s="36" t="s">
        <v>487</v>
      </c>
      <c r="E2427" s="37">
        <v>2677.5</v>
      </c>
      <c r="F2427" s="19" t="s">
        <v>49</v>
      </c>
      <c r="G2427" s="22"/>
      <c r="H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22"/>
      <c r="AH2427" s="22"/>
      <c r="AI2427" s="22"/>
      <c r="AJ2427" s="22"/>
      <c r="AK2427" s="22"/>
      <c r="AL2427" s="22"/>
      <c r="AM2427" s="22"/>
      <c r="AN2427" s="22"/>
      <c r="AO2427" s="22"/>
      <c r="AP2427" s="22"/>
      <c r="AQ2427" s="22"/>
      <c r="AR2427" s="22"/>
      <c r="AS2427" s="22"/>
      <c r="AT2427" s="22"/>
      <c r="AU2427" s="22"/>
      <c r="AV2427" s="22"/>
      <c r="AW2427" s="22"/>
      <c r="AX2427" s="22"/>
      <c r="AY2427" s="22"/>
      <c r="AZ2427" s="22"/>
      <c r="BA2427" s="22"/>
      <c r="BB2427" s="22"/>
      <c r="BC2427" s="22"/>
    </row>
    <row r="2428" spans="1:55" s="23" customFormat="1" ht="25.5">
      <c r="A2428" s="7">
        <v>2319</v>
      </c>
      <c r="B2428" s="7">
        <v>28</v>
      </c>
      <c r="C2428" s="35">
        <v>44076</v>
      </c>
      <c r="D2428" s="36" t="s">
        <v>14</v>
      </c>
      <c r="E2428" s="37">
        <v>8.17</v>
      </c>
      <c r="F2428" s="19" t="s">
        <v>50</v>
      </c>
      <c r="G2428" s="22"/>
      <c r="H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22"/>
      <c r="AH2428" s="22"/>
      <c r="AI2428" s="22"/>
      <c r="AJ2428" s="22"/>
      <c r="AK2428" s="22"/>
      <c r="AL2428" s="22"/>
      <c r="AM2428" s="22"/>
      <c r="AN2428" s="22"/>
      <c r="AO2428" s="22"/>
      <c r="AP2428" s="22"/>
      <c r="AQ2428" s="22"/>
      <c r="AR2428" s="22"/>
      <c r="AS2428" s="22"/>
      <c r="AT2428" s="22"/>
      <c r="AU2428" s="22"/>
      <c r="AV2428" s="22"/>
      <c r="AW2428" s="22"/>
      <c r="AX2428" s="22"/>
      <c r="AY2428" s="22"/>
      <c r="AZ2428" s="22"/>
      <c r="BA2428" s="22"/>
      <c r="BB2428" s="22"/>
      <c r="BC2428" s="22"/>
    </row>
    <row r="2429" spans="1:55" s="23" customFormat="1" ht="25.5">
      <c r="A2429" s="7">
        <v>2320</v>
      </c>
      <c r="B2429" s="7">
        <v>29</v>
      </c>
      <c r="C2429" s="35">
        <v>44076</v>
      </c>
      <c r="D2429" s="36" t="s">
        <v>143</v>
      </c>
      <c r="E2429" s="37">
        <v>33381.53</v>
      </c>
      <c r="F2429" s="19" t="s">
        <v>50</v>
      </c>
      <c r="G2429" s="22"/>
      <c r="H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22"/>
      <c r="AH2429" s="22"/>
      <c r="AI2429" s="22"/>
      <c r="AJ2429" s="22"/>
      <c r="AK2429" s="22"/>
      <c r="AL2429" s="22"/>
      <c r="AM2429" s="22"/>
      <c r="AN2429" s="22"/>
      <c r="AO2429" s="22"/>
      <c r="AP2429" s="22"/>
      <c r="AQ2429" s="22"/>
      <c r="AR2429" s="22"/>
      <c r="AS2429" s="22"/>
      <c r="AT2429" s="22"/>
      <c r="AU2429" s="22"/>
      <c r="AV2429" s="22"/>
      <c r="AW2429" s="22"/>
      <c r="AX2429" s="22"/>
      <c r="AY2429" s="22"/>
      <c r="AZ2429" s="22"/>
      <c r="BA2429" s="22"/>
      <c r="BB2429" s="22"/>
      <c r="BC2429" s="22"/>
    </row>
    <row r="2430" spans="1:55" s="23" customFormat="1" ht="25.5">
      <c r="A2430" s="7">
        <v>2321</v>
      </c>
      <c r="B2430" s="7">
        <v>30</v>
      </c>
      <c r="C2430" s="35">
        <v>44076</v>
      </c>
      <c r="D2430" s="36" t="s">
        <v>34</v>
      </c>
      <c r="E2430" s="37">
        <v>4557.5</v>
      </c>
      <c r="F2430" s="19" t="s">
        <v>50</v>
      </c>
      <c r="G2430" s="22"/>
      <c r="H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22"/>
      <c r="AH2430" s="22"/>
      <c r="AI2430" s="22"/>
      <c r="AJ2430" s="22"/>
      <c r="AK2430" s="22"/>
      <c r="AL2430" s="22"/>
      <c r="AM2430" s="22"/>
      <c r="AN2430" s="22"/>
      <c r="AO2430" s="22"/>
      <c r="AP2430" s="22"/>
      <c r="AQ2430" s="22"/>
      <c r="AR2430" s="22"/>
      <c r="AS2430" s="22"/>
      <c r="AT2430" s="22"/>
      <c r="AU2430" s="22"/>
      <c r="AV2430" s="22"/>
      <c r="AW2430" s="22"/>
      <c r="AX2430" s="22"/>
      <c r="AY2430" s="22"/>
      <c r="AZ2430" s="22"/>
      <c r="BA2430" s="22"/>
      <c r="BB2430" s="22"/>
      <c r="BC2430" s="22"/>
    </row>
    <row r="2431" spans="1:55" s="23" customFormat="1" ht="28.5">
      <c r="A2431" s="7">
        <v>2322</v>
      </c>
      <c r="B2431" s="7">
        <v>31</v>
      </c>
      <c r="C2431" s="35">
        <v>44076</v>
      </c>
      <c r="D2431" s="36" t="s">
        <v>380</v>
      </c>
      <c r="E2431" s="37">
        <v>2214.69</v>
      </c>
      <c r="F2431" s="19" t="s">
        <v>50</v>
      </c>
      <c r="G2431" s="22"/>
      <c r="H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22"/>
      <c r="AH2431" s="22"/>
      <c r="AI2431" s="22"/>
      <c r="AJ2431" s="22"/>
      <c r="AK2431" s="22"/>
      <c r="AL2431" s="22"/>
      <c r="AM2431" s="22"/>
      <c r="AN2431" s="22"/>
      <c r="AO2431" s="22"/>
      <c r="AP2431" s="22"/>
      <c r="AQ2431" s="22"/>
      <c r="AR2431" s="22"/>
      <c r="AS2431" s="22"/>
      <c r="AT2431" s="22"/>
      <c r="AU2431" s="22"/>
      <c r="AV2431" s="22"/>
      <c r="AW2431" s="22"/>
      <c r="AX2431" s="22"/>
      <c r="AY2431" s="22"/>
      <c r="AZ2431" s="22"/>
      <c r="BA2431" s="22"/>
      <c r="BB2431" s="22"/>
      <c r="BC2431" s="22"/>
    </row>
    <row r="2432" spans="1:55" s="23" customFormat="1" ht="25.5">
      <c r="A2432" s="7">
        <v>2323</v>
      </c>
      <c r="B2432" s="7">
        <v>32</v>
      </c>
      <c r="C2432" s="35">
        <v>44076</v>
      </c>
      <c r="D2432" s="36" t="s">
        <v>231</v>
      </c>
      <c r="E2432" s="37">
        <v>45585.54</v>
      </c>
      <c r="F2432" s="19" t="s">
        <v>50</v>
      </c>
      <c r="G2432" s="22"/>
      <c r="H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22"/>
      <c r="AH2432" s="22"/>
      <c r="AI2432" s="22"/>
      <c r="AJ2432" s="22"/>
      <c r="AK2432" s="22"/>
      <c r="AL2432" s="22"/>
      <c r="AM2432" s="22"/>
      <c r="AN2432" s="22"/>
      <c r="AO2432" s="22"/>
      <c r="AP2432" s="22"/>
      <c r="AQ2432" s="22"/>
      <c r="AR2432" s="22"/>
      <c r="AS2432" s="22"/>
      <c r="AT2432" s="22"/>
      <c r="AU2432" s="22"/>
      <c r="AV2432" s="22"/>
      <c r="AW2432" s="22"/>
      <c r="AX2432" s="22"/>
      <c r="AY2432" s="22"/>
      <c r="AZ2432" s="22"/>
      <c r="BA2432" s="22"/>
      <c r="BB2432" s="22"/>
      <c r="BC2432" s="22"/>
    </row>
    <row r="2433" spans="1:55" s="23" customFormat="1" ht="25.5">
      <c r="A2433" s="7">
        <v>2324</v>
      </c>
      <c r="B2433" s="7">
        <v>33</v>
      </c>
      <c r="C2433" s="35">
        <v>44076</v>
      </c>
      <c r="D2433" s="36" t="s">
        <v>36</v>
      </c>
      <c r="E2433" s="37">
        <v>11273.7</v>
      </c>
      <c r="F2433" s="19" t="s">
        <v>50</v>
      </c>
      <c r="G2433" s="22"/>
      <c r="H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22"/>
      <c r="AH2433" s="22"/>
      <c r="AI2433" s="22"/>
      <c r="AJ2433" s="22"/>
      <c r="AK2433" s="22"/>
      <c r="AL2433" s="22"/>
      <c r="AM2433" s="22"/>
      <c r="AN2433" s="22"/>
      <c r="AO2433" s="22"/>
      <c r="AP2433" s="22"/>
      <c r="AQ2433" s="22"/>
      <c r="AR2433" s="22"/>
      <c r="AS2433" s="22"/>
      <c r="AT2433" s="22"/>
      <c r="AU2433" s="22"/>
      <c r="AV2433" s="22"/>
      <c r="AW2433" s="22"/>
      <c r="AX2433" s="22"/>
      <c r="AY2433" s="22"/>
      <c r="AZ2433" s="22"/>
      <c r="BA2433" s="22"/>
      <c r="BB2433" s="22"/>
      <c r="BC2433" s="22"/>
    </row>
    <row r="2434" spans="1:55" s="23" customFormat="1" ht="25.5">
      <c r="A2434" s="7">
        <v>2325</v>
      </c>
      <c r="B2434" s="7">
        <v>34</v>
      </c>
      <c r="C2434" s="35">
        <v>44076</v>
      </c>
      <c r="D2434" s="36" t="s">
        <v>135</v>
      </c>
      <c r="E2434" s="37">
        <v>9169.52</v>
      </c>
      <c r="F2434" s="19" t="s">
        <v>50</v>
      </c>
      <c r="G2434" s="22"/>
      <c r="H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22"/>
      <c r="AH2434" s="22"/>
      <c r="AI2434" s="22"/>
      <c r="AJ2434" s="22"/>
      <c r="AK2434" s="22"/>
      <c r="AL2434" s="22"/>
      <c r="AM2434" s="22"/>
      <c r="AN2434" s="22"/>
      <c r="AO2434" s="22"/>
      <c r="AP2434" s="22"/>
      <c r="AQ2434" s="22"/>
      <c r="AR2434" s="22"/>
      <c r="AS2434" s="22"/>
      <c r="AT2434" s="22"/>
      <c r="AU2434" s="22"/>
      <c r="AV2434" s="22"/>
      <c r="AW2434" s="22"/>
      <c r="AX2434" s="22"/>
      <c r="AY2434" s="22"/>
      <c r="AZ2434" s="22"/>
      <c r="BA2434" s="22"/>
      <c r="BB2434" s="22"/>
      <c r="BC2434" s="22"/>
    </row>
    <row r="2435" spans="1:55" s="23" customFormat="1" ht="25.5">
      <c r="A2435" s="7">
        <v>2326</v>
      </c>
      <c r="B2435" s="7">
        <v>35</v>
      </c>
      <c r="C2435" s="35">
        <v>44076</v>
      </c>
      <c r="D2435" s="36" t="s">
        <v>60</v>
      </c>
      <c r="E2435" s="37">
        <v>19852.46</v>
      </c>
      <c r="F2435" s="19" t="s">
        <v>50</v>
      </c>
      <c r="G2435" s="22"/>
      <c r="H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22"/>
      <c r="AH2435" s="22"/>
      <c r="AI2435" s="22"/>
      <c r="AJ2435" s="22"/>
      <c r="AK2435" s="22"/>
      <c r="AL2435" s="22"/>
      <c r="AM2435" s="22"/>
      <c r="AN2435" s="22"/>
      <c r="AO2435" s="22"/>
      <c r="AP2435" s="22"/>
      <c r="AQ2435" s="22"/>
      <c r="AR2435" s="22"/>
      <c r="AS2435" s="22"/>
      <c r="AT2435" s="22"/>
      <c r="AU2435" s="22"/>
      <c r="AV2435" s="22"/>
      <c r="AW2435" s="22"/>
      <c r="AX2435" s="22"/>
      <c r="AY2435" s="22"/>
      <c r="AZ2435" s="22"/>
      <c r="BA2435" s="22"/>
      <c r="BB2435" s="22"/>
      <c r="BC2435" s="22"/>
    </row>
    <row r="2436" spans="1:55" s="23" customFormat="1" ht="25.5">
      <c r="A2436" s="7">
        <v>2327</v>
      </c>
      <c r="B2436" s="7">
        <v>36</v>
      </c>
      <c r="C2436" s="35">
        <v>44076</v>
      </c>
      <c r="D2436" s="36" t="s">
        <v>233</v>
      </c>
      <c r="E2436" s="37">
        <v>15687.72</v>
      </c>
      <c r="F2436" s="19" t="s">
        <v>50</v>
      </c>
      <c r="G2436" s="22"/>
      <c r="H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22"/>
      <c r="AH2436" s="22"/>
      <c r="AI2436" s="22"/>
      <c r="AJ2436" s="22"/>
      <c r="AK2436" s="22"/>
      <c r="AL2436" s="22"/>
      <c r="AM2436" s="22"/>
      <c r="AN2436" s="22"/>
      <c r="AO2436" s="22"/>
      <c r="AP2436" s="22"/>
      <c r="AQ2436" s="22"/>
      <c r="AR2436" s="22"/>
      <c r="AS2436" s="22"/>
      <c r="AT2436" s="22"/>
      <c r="AU2436" s="22"/>
      <c r="AV2436" s="22"/>
      <c r="AW2436" s="22"/>
      <c r="AX2436" s="22"/>
      <c r="AY2436" s="22"/>
      <c r="AZ2436" s="22"/>
      <c r="BA2436" s="22"/>
      <c r="BB2436" s="22"/>
      <c r="BC2436" s="22"/>
    </row>
    <row r="2437" spans="1:55" s="23" customFormat="1" ht="25.5">
      <c r="A2437" s="7">
        <v>2328</v>
      </c>
      <c r="B2437" s="7">
        <v>37</v>
      </c>
      <c r="C2437" s="35">
        <v>44076</v>
      </c>
      <c r="D2437" s="36" t="s">
        <v>44</v>
      </c>
      <c r="E2437" s="37">
        <v>46287.04</v>
      </c>
      <c r="F2437" s="19" t="s">
        <v>50</v>
      </c>
      <c r="G2437" s="22"/>
      <c r="H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22"/>
      <c r="AH2437" s="22"/>
      <c r="AI2437" s="22"/>
      <c r="AJ2437" s="22"/>
      <c r="AK2437" s="22"/>
      <c r="AL2437" s="22"/>
      <c r="AM2437" s="22"/>
      <c r="AN2437" s="22"/>
      <c r="AO2437" s="22"/>
      <c r="AP2437" s="22"/>
      <c r="AQ2437" s="22"/>
      <c r="AR2437" s="22"/>
      <c r="AS2437" s="22"/>
      <c r="AT2437" s="22"/>
      <c r="AU2437" s="22"/>
      <c r="AV2437" s="22"/>
      <c r="AW2437" s="22"/>
      <c r="AX2437" s="22"/>
      <c r="AY2437" s="22"/>
      <c r="AZ2437" s="22"/>
      <c r="BA2437" s="22"/>
      <c r="BB2437" s="22"/>
      <c r="BC2437" s="22"/>
    </row>
    <row r="2438" spans="1:55" s="23" customFormat="1" ht="25.5">
      <c r="A2438" s="7">
        <v>2329</v>
      </c>
      <c r="B2438" s="7">
        <v>38</v>
      </c>
      <c r="C2438" s="35">
        <v>44076</v>
      </c>
      <c r="D2438" s="36" t="s">
        <v>214</v>
      </c>
      <c r="E2438" s="37">
        <v>121027.93</v>
      </c>
      <c r="F2438" s="19" t="s">
        <v>50</v>
      </c>
      <c r="G2438" s="22"/>
      <c r="H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22"/>
      <c r="AH2438" s="22"/>
      <c r="AI2438" s="22"/>
      <c r="AJ2438" s="22"/>
      <c r="AK2438" s="22"/>
      <c r="AL2438" s="22"/>
      <c r="AM2438" s="22"/>
      <c r="AN2438" s="22"/>
      <c r="AO2438" s="22"/>
      <c r="AP2438" s="22"/>
      <c r="AQ2438" s="22"/>
      <c r="AR2438" s="22"/>
      <c r="AS2438" s="22"/>
      <c r="AT2438" s="22"/>
      <c r="AU2438" s="22"/>
      <c r="AV2438" s="22"/>
      <c r="AW2438" s="22"/>
      <c r="AX2438" s="22"/>
      <c r="AY2438" s="22"/>
      <c r="AZ2438" s="22"/>
      <c r="BA2438" s="22"/>
      <c r="BB2438" s="22"/>
      <c r="BC2438" s="22"/>
    </row>
    <row r="2439" spans="1:55" s="23" customFormat="1" ht="42.75">
      <c r="A2439" s="7">
        <v>2330</v>
      </c>
      <c r="B2439" s="7">
        <v>39</v>
      </c>
      <c r="C2439" s="35">
        <v>44076</v>
      </c>
      <c r="D2439" s="36" t="s">
        <v>85</v>
      </c>
      <c r="E2439" s="37">
        <v>15045.92</v>
      </c>
      <c r="F2439" s="19" t="s">
        <v>50</v>
      </c>
      <c r="G2439" s="22"/>
      <c r="H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22"/>
      <c r="AH2439" s="22"/>
      <c r="AI2439" s="22"/>
      <c r="AJ2439" s="22"/>
      <c r="AK2439" s="22"/>
      <c r="AL2439" s="22"/>
      <c r="AM2439" s="22"/>
      <c r="AN2439" s="22"/>
      <c r="AO2439" s="22"/>
      <c r="AP2439" s="22"/>
      <c r="AQ2439" s="22"/>
      <c r="AR2439" s="22"/>
      <c r="AS2439" s="22"/>
      <c r="AT2439" s="22"/>
      <c r="AU2439" s="22"/>
      <c r="AV2439" s="22"/>
      <c r="AW2439" s="22"/>
      <c r="AX2439" s="22"/>
      <c r="AY2439" s="22"/>
      <c r="AZ2439" s="22"/>
      <c r="BA2439" s="22"/>
      <c r="BB2439" s="22"/>
      <c r="BC2439" s="22"/>
    </row>
    <row r="2440" spans="1:55" s="23" customFormat="1" ht="25.5">
      <c r="A2440" s="7">
        <v>2331</v>
      </c>
      <c r="B2440" s="7">
        <v>40</v>
      </c>
      <c r="C2440" s="35">
        <v>44076</v>
      </c>
      <c r="D2440" s="36" t="s">
        <v>86</v>
      </c>
      <c r="E2440" s="37">
        <v>21844.41</v>
      </c>
      <c r="F2440" s="19" t="s">
        <v>50</v>
      </c>
      <c r="G2440" s="22"/>
      <c r="H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22"/>
      <c r="AH2440" s="22"/>
      <c r="AI2440" s="22"/>
      <c r="AJ2440" s="22"/>
      <c r="AK2440" s="22"/>
      <c r="AL2440" s="22"/>
      <c r="AM2440" s="22"/>
      <c r="AN2440" s="22"/>
      <c r="AO2440" s="22"/>
      <c r="AP2440" s="22"/>
      <c r="AQ2440" s="22"/>
      <c r="AR2440" s="22"/>
      <c r="AS2440" s="22"/>
      <c r="AT2440" s="22"/>
      <c r="AU2440" s="22"/>
      <c r="AV2440" s="22"/>
      <c r="AW2440" s="22"/>
      <c r="AX2440" s="22"/>
      <c r="AY2440" s="22"/>
      <c r="AZ2440" s="22"/>
      <c r="BA2440" s="22"/>
      <c r="BB2440" s="22"/>
      <c r="BC2440" s="22"/>
    </row>
    <row r="2441" spans="1:55" s="23" customFormat="1" ht="25.5">
      <c r="A2441" s="7">
        <v>2332</v>
      </c>
      <c r="B2441" s="7">
        <v>41</v>
      </c>
      <c r="C2441" s="35">
        <v>44076</v>
      </c>
      <c r="D2441" s="36" t="s">
        <v>402</v>
      </c>
      <c r="E2441" s="37">
        <v>6036.62</v>
      </c>
      <c r="F2441" s="19" t="s">
        <v>50</v>
      </c>
      <c r="G2441" s="22"/>
      <c r="H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22"/>
      <c r="AH2441" s="22"/>
      <c r="AI2441" s="22"/>
      <c r="AJ2441" s="22"/>
      <c r="AK2441" s="22"/>
      <c r="AL2441" s="22"/>
      <c r="AM2441" s="22"/>
      <c r="AN2441" s="22"/>
      <c r="AO2441" s="22"/>
      <c r="AP2441" s="22"/>
      <c r="AQ2441" s="22"/>
      <c r="AR2441" s="22"/>
      <c r="AS2441" s="22"/>
      <c r="AT2441" s="22"/>
      <c r="AU2441" s="22"/>
      <c r="AV2441" s="22"/>
      <c r="AW2441" s="22"/>
      <c r="AX2441" s="22"/>
      <c r="AY2441" s="22"/>
      <c r="AZ2441" s="22"/>
      <c r="BA2441" s="22"/>
      <c r="BB2441" s="22"/>
      <c r="BC2441" s="22"/>
    </row>
    <row r="2442" spans="1:55" s="23" customFormat="1" ht="25.5">
      <c r="A2442" s="7">
        <v>2333</v>
      </c>
      <c r="B2442" s="7">
        <v>42</v>
      </c>
      <c r="C2442" s="35">
        <v>44076</v>
      </c>
      <c r="D2442" s="36" t="s">
        <v>37</v>
      </c>
      <c r="E2442" s="37">
        <v>3768.64</v>
      </c>
      <c r="F2442" s="19" t="s">
        <v>50</v>
      </c>
      <c r="G2442" s="22"/>
      <c r="H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22"/>
      <c r="AH2442" s="22"/>
      <c r="AI2442" s="22"/>
      <c r="AJ2442" s="22"/>
      <c r="AK2442" s="22"/>
      <c r="AL2442" s="22"/>
      <c r="AM2442" s="22"/>
      <c r="AN2442" s="22"/>
      <c r="AO2442" s="22"/>
      <c r="AP2442" s="22"/>
      <c r="AQ2442" s="22"/>
      <c r="AR2442" s="22"/>
      <c r="AS2442" s="22"/>
      <c r="AT2442" s="22"/>
      <c r="AU2442" s="22"/>
      <c r="AV2442" s="22"/>
      <c r="AW2442" s="22"/>
      <c r="AX2442" s="22"/>
      <c r="AY2442" s="22"/>
      <c r="AZ2442" s="22"/>
      <c r="BA2442" s="22"/>
      <c r="BB2442" s="22"/>
      <c r="BC2442" s="22"/>
    </row>
    <row r="2443" spans="1:55" s="23" customFormat="1" ht="25.5">
      <c r="A2443" s="7">
        <v>2334</v>
      </c>
      <c r="B2443" s="7">
        <v>43</v>
      </c>
      <c r="C2443" s="35">
        <v>44076</v>
      </c>
      <c r="D2443" s="36" t="s">
        <v>180</v>
      </c>
      <c r="E2443" s="37">
        <v>34682.23</v>
      </c>
      <c r="F2443" s="19" t="s">
        <v>50</v>
      </c>
      <c r="G2443" s="22"/>
      <c r="H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22"/>
      <c r="AH2443" s="22"/>
      <c r="AI2443" s="22"/>
      <c r="AJ2443" s="22"/>
      <c r="AK2443" s="22"/>
      <c r="AL2443" s="22"/>
      <c r="AM2443" s="22"/>
      <c r="AN2443" s="22"/>
      <c r="AO2443" s="22"/>
      <c r="AP2443" s="22"/>
      <c r="AQ2443" s="22"/>
      <c r="AR2443" s="22"/>
      <c r="AS2443" s="22"/>
      <c r="AT2443" s="22"/>
      <c r="AU2443" s="22"/>
      <c r="AV2443" s="22"/>
      <c r="AW2443" s="22"/>
      <c r="AX2443" s="22"/>
      <c r="AY2443" s="22"/>
      <c r="AZ2443" s="22"/>
      <c r="BA2443" s="22"/>
      <c r="BB2443" s="22"/>
      <c r="BC2443" s="22"/>
    </row>
    <row r="2444" spans="1:55" s="23" customFormat="1" ht="15.75">
      <c r="A2444" s="41" t="s">
        <v>484</v>
      </c>
      <c r="B2444" s="42"/>
      <c r="C2444" s="43"/>
      <c r="D2444" s="25">
        <f>SUM(E2401:E2425)</f>
        <v>5998109.470000001</v>
      </c>
      <c r="E2444" s="25">
        <f>SUM(E2426:E2443)</f>
        <v>554980.87</v>
      </c>
      <c r="F2444" s="25">
        <v>0</v>
      </c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22"/>
      <c r="AH2444" s="22"/>
      <c r="AI2444" s="22"/>
      <c r="AJ2444" s="22"/>
      <c r="AK2444" s="22"/>
      <c r="AL2444" s="22"/>
      <c r="AM2444" s="22"/>
      <c r="AN2444" s="22"/>
      <c r="AO2444" s="22"/>
      <c r="AP2444" s="22"/>
      <c r="AQ2444" s="22"/>
      <c r="AR2444" s="22"/>
      <c r="AS2444" s="22"/>
      <c r="AT2444" s="22"/>
      <c r="AU2444" s="22"/>
      <c r="AV2444" s="22"/>
      <c r="AW2444" s="22"/>
      <c r="AX2444" s="22"/>
      <c r="AY2444" s="22"/>
      <c r="AZ2444" s="22"/>
      <c r="BA2444" s="22"/>
      <c r="BB2444" s="22"/>
      <c r="BC2444" s="22"/>
    </row>
    <row r="2445" spans="1:55" s="23" customFormat="1" ht="25.5">
      <c r="A2445" s="7">
        <v>2335</v>
      </c>
      <c r="B2445" s="7">
        <v>44</v>
      </c>
      <c r="C2445" s="35">
        <v>44077</v>
      </c>
      <c r="D2445" s="36" t="s">
        <v>46</v>
      </c>
      <c r="E2445" s="37">
        <v>140000</v>
      </c>
      <c r="F2445" s="19" t="s">
        <v>491</v>
      </c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22"/>
      <c r="AH2445" s="22"/>
      <c r="AI2445" s="22"/>
      <c r="AJ2445" s="22"/>
      <c r="AK2445" s="22"/>
      <c r="AL2445" s="22"/>
      <c r="AM2445" s="22"/>
      <c r="AN2445" s="22"/>
      <c r="AO2445" s="22"/>
      <c r="AP2445" s="22"/>
      <c r="AQ2445" s="22"/>
      <c r="AR2445" s="22"/>
      <c r="AS2445" s="22"/>
      <c r="AT2445" s="22"/>
      <c r="AU2445" s="22"/>
      <c r="AV2445" s="22"/>
      <c r="AW2445" s="22"/>
      <c r="AX2445" s="22"/>
      <c r="AY2445" s="22"/>
      <c r="AZ2445" s="22"/>
      <c r="BA2445" s="22"/>
      <c r="BB2445" s="22"/>
      <c r="BC2445" s="22"/>
    </row>
    <row r="2446" spans="1:55" s="23" customFormat="1" ht="25.5">
      <c r="A2446" s="7">
        <v>2336</v>
      </c>
      <c r="B2446" s="7">
        <v>45</v>
      </c>
      <c r="C2446" s="35">
        <v>44077</v>
      </c>
      <c r="D2446" s="36" t="s">
        <v>490</v>
      </c>
      <c r="E2446" s="37">
        <v>96000</v>
      </c>
      <c r="F2446" s="19" t="s">
        <v>29</v>
      </c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22"/>
      <c r="AH2446" s="22"/>
      <c r="AI2446" s="22"/>
      <c r="AJ2446" s="22"/>
      <c r="AK2446" s="22"/>
      <c r="AL2446" s="22"/>
      <c r="AM2446" s="22"/>
      <c r="AN2446" s="22"/>
      <c r="AO2446" s="22"/>
      <c r="AP2446" s="22"/>
      <c r="AQ2446" s="22"/>
      <c r="AR2446" s="22"/>
      <c r="AS2446" s="22"/>
      <c r="AT2446" s="22"/>
      <c r="AU2446" s="22"/>
      <c r="AV2446" s="22"/>
      <c r="AW2446" s="22"/>
      <c r="AX2446" s="22"/>
      <c r="AY2446" s="22"/>
      <c r="AZ2446" s="22"/>
      <c r="BA2446" s="22"/>
      <c r="BB2446" s="22"/>
      <c r="BC2446" s="22"/>
    </row>
    <row r="2447" spans="1:55" s="23" customFormat="1" ht="25.5">
      <c r="A2447" s="7">
        <v>2337</v>
      </c>
      <c r="B2447" s="7">
        <v>46</v>
      </c>
      <c r="C2447" s="35">
        <v>44077</v>
      </c>
      <c r="D2447" s="36" t="s">
        <v>438</v>
      </c>
      <c r="E2447" s="37">
        <v>299336.89</v>
      </c>
      <c r="F2447" s="19" t="s">
        <v>47</v>
      </c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22"/>
      <c r="AH2447" s="22"/>
      <c r="AI2447" s="22"/>
      <c r="AJ2447" s="22"/>
      <c r="AK2447" s="22"/>
      <c r="AL2447" s="22"/>
      <c r="AM2447" s="22"/>
      <c r="AN2447" s="22"/>
      <c r="AO2447" s="22"/>
      <c r="AP2447" s="22"/>
      <c r="AQ2447" s="22"/>
      <c r="AR2447" s="22"/>
      <c r="AS2447" s="22"/>
      <c r="AT2447" s="22"/>
      <c r="AU2447" s="22"/>
      <c r="AV2447" s="22"/>
      <c r="AW2447" s="22"/>
      <c r="AX2447" s="22"/>
      <c r="AY2447" s="22"/>
      <c r="AZ2447" s="22"/>
      <c r="BA2447" s="22"/>
      <c r="BB2447" s="22"/>
      <c r="BC2447" s="22"/>
    </row>
    <row r="2448" spans="1:55" s="23" customFormat="1" ht="25.5">
      <c r="A2448" s="7">
        <v>2338</v>
      </c>
      <c r="B2448" s="7">
        <v>47</v>
      </c>
      <c r="C2448" s="35">
        <v>44077</v>
      </c>
      <c r="D2448" s="36" t="s">
        <v>43</v>
      </c>
      <c r="E2448" s="37">
        <v>317687.57</v>
      </c>
      <c r="F2448" s="19" t="s">
        <v>47</v>
      </c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22"/>
      <c r="AH2448" s="22"/>
      <c r="AI2448" s="22"/>
      <c r="AJ2448" s="22"/>
      <c r="AK2448" s="22"/>
      <c r="AL2448" s="22"/>
      <c r="AM2448" s="22"/>
      <c r="AN2448" s="22"/>
      <c r="AO2448" s="22"/>
      <c r="AP2448" s="22"/>
      <c r="AQ2448" s="22"/>
      <c r="AR2448" s="22"/>
      <c r="AS2448" s="22"/>
      <c r="AT2448" s="22"/>
      <c r="AU2448" s="22"/>
      <c r="AV2448" s="22"/>
      <c r="AW2448" s="22"/>
      <c r="AX2448" s="22"/>
      <c r="AY2448" s="22"/>
      <c r="AZ2448" s="22"/>
      <c r="BA2448" s="22"/>
      <c r="BB2448" s="22"/>
      <c r="BC2448" s="22"/>
    </row>
    <row r="2449" spans="1:55" s="23" customFormat="1" ht="25.5">
      <c r="A2449" s="7">
        <v>2339</v>
      </c>
      <c r="B2449" s="7">
        <v>48</v>
      </c>
      <c r="C2449" s="35">
        <v>44077</v>
      </c>
      <c r="D2449" s="36" t="s">
        <v>391</v>
      </c>
      <c r="E2449" s="37">
        <v>2145.64</v>
      </c>
      <c r="F2449" s="19" t="s">
        <v>47</v>
      </c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22"/>
      <c r="AH2449" s="22"/>
      <c r="AI2449" s="22"/>
      <c r="AJ2449" s="22"/>
      <c r="AK2449" s="22"/>
      <c r="AL2449" s="22"/>
      <c r="AM2449" s="22"/>
      <c r="AN2449" s="22"/>
      <c r="AO2449" s="22"/>
      <c r="AP2449" s="22"/>
      <c r="AQ2449" s="22"/>
      <c r="AR2449" s="22"/>
      <c r="AS2449" s="22"/>
      <c r="AT2449" s="22"/>
      <c r="AU2449" s="22"/>
      <c r="AV2449" s="22"/>
      <c r="AW2449" s="22"/>
      <c r="AX2449" s="22"/>
      <c r="AY2449" s="22"/>
      <c r="AZ2449" s="22"/>
      <c r="BA2449" s="22"/>
      <c r="BB2449" s="22"/>
      <c r="BC2449" s="22"/>
    </row>
    <row r="2450" spans="1:55" s="23" customFormat="1" ht="15.75">
      <c r="A2450" s="7">
        <v>2340</v>
      </c>
      <c r="B2450" s="7">
        <v>49</v>
      </c>
      <c r="C2450" s="35">
        <v>44077</v>
      </c>
      <c r="D2450" s="36" t="s">
        <v>490</v>
      </c>
      <c r="E2450" s="37">
        <v>24000</v>
      </c>
      <c r="F2450" s="19" t="s">
        <v>49</v>
      </c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22"/>
      <c r="AH2450" s="22"/>
      <c r="AI2450" s="22"/>
      <c r="AJ2450" s="22"/>
      <c r="AK2450" s="22"/>
      <c r="AL2450" s="22"/>
      <c r="AM2450" s="22"/>
      <c r="AN2450" s="22"/>
      <c r="AO2450" s="22"/>
      <c r="AP2450" s="22"/>
      <c r="AQ2450" s="22"/>
      <c r="AR2450" s="22"/>
      <c r="AS2450" s="22"/>
      <c r="AT2450" s="22"/>
      <c r="AU2450" s="22"/>
      <c r="AV2450" s="22"/>
      <c r="AW2450" s="22"/>
      <c r="AX2450" s="22"/>
      <c r="AY2450" s="22"/>
      <c r="AZ2450" s="22"/>
      <c r="BA2450" s="22"/>
      <c r="BB2450" s="22"/>
      <c r="BC2450" s="22"/>
    </row>
    <row r="2451" spans="1:55" s="23" customFormat="1" ht="25.5">
      <c r="A2451" s="7">
        <v>2341</v>
      </c>
      <c r="B2451" s="7">
        <v>50</v>
      </c>
      <c r="C2451" s="35">
        <v>44077</v>
      </c>
      <c r="D2451" s="36" t="s">
        <v>46</v>
      </c>
      <c r="E2451" s="37">
        <v>33048.29</v>
      </c>
      <c r="F2451" s="19" t="s">
        <v>50</v>
      </c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22"/>
      <c r="AH2451" s="22"/>
      <c r="AI2451" s="22"/>
      <c r="AJ2451" s="22"/>
      <c r="AK2451" s="22"/>
      <c r="AL2451" s="22"/>
      <c r="AM2451" s="22"/>
      <c r="AN2451" s="22"/>
      <c r="AO2451" s="22"/>
      <c r="AP2451" s="22"/>
      <c r="AQ2451" s="22"/>
      <c r="AR2451" s="22"/>
      <c r="AS2451" s="22"/>
      <c r="AT2451" s="22"/>
      <c r="AU2451" s="22"/>
      <c r="AV2451" s="22"/>
      <c r="AW2451" s="22"/>
      <c r="AX2451" s="22"/>
      <c r="AY2451" s="22"/>
      <c r="AZ2451" s="22"/>
      <c r="BA2451" s="22"/>
      <c r="BB2451" s="22"/>
      <c r="BC2451" s="22"/>
    </row>
    <row r="2452" spans="1:55" s="23" customFormat="1" ht="25.5">
      <c r="A2452" s="7">
        <v>2342</v>
      </c>
      <c r="B2452" s="7">
        <v>51</v>
      </c>
      <c r="C2452" s="35">
        <v>44077</v>
      </c>
      <c r="D2452" s="36" t="s">
        <v>438</v>
      </c>
      <c r="E2452" s="37">
        <v>52824.16</v>
      </c>
      <c r="F2452" s="19" t="s">
        <v>50</v>
      </c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22"/>
      <c r="AH2452" s="22"/>
      <c r="AI2452" s="22"/>
      <c r="AJ2452" s="22"/>
      <c r="AK2452" s="22"/>
      <c r="AL2452" s="22"/>
      <c r="AM2452" s="22"/>
      <c r="AN2452" s="22"/>
      <c r="AO2452" s="22"/>
      <c r="AP2452" s="22"/>
      <c r="AQ2452" s="22"/>
      <c r="AR2452" s="22"/>
      <c r="AS2452" s="22"/>
      <c r="AT2452" s="22"/>
      <c r="AU2452" s="22"/>
      <c r="AV2452" s="22"/>
      <c r="AW2452" s="22"/>
      <c r="AX2452" s="22"/>
      <c r="AY2452" s="22"/>
      <c r="AZ2452" s="22"/>
      <c r="BA2452" s="22"/>
      <c r="BB2452" s="22"/>
      <c r="BC2452" s="22"/>
    </row>
    <row r="2453" spans="1:55" s="23" customFormat="1" ht="15.75">
      <c r="A2453" s="41" t="s">
        <v>492</v>
      </c>
      <c r="B2453" s="42"/>
      <c r="C2453" s="43"/>
      <c r="D2453" s="25">
        <f>E2445+E2446+E2447+E2448+E2449</f>
        <v>855170.1</v>
      </c>
      <c r="E2453" s="25">
        <f>E2450+E2451+E2452</f>
        <v>109872.45000000001</v>
      </c>
      <c r="F2453" s="25">
        <v>0</v>
      </c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22"/>
      <c r="AH2453" s="22"/>
      <c r="AI2453" s="22"/>
      <c r="AJ2453" s="22"/>
      <c r="AK2453" s="22"/>
      <c r="AL2453" s="22"/>
      <c r="AM2453" s="22"/>
      <c r="AN2453" s="22"/>
      <c r="AO2453" s="22"/>
      <c r="AP2453" s="22"/>
      <c r="AQ2453" s="22"/>
      <c r="AR2453" s="22"/>
      <c r="AS2453" s="22"/>
      <c r="AT2453" s="22"/>
      <c r="AU2453" s="22"/>
      <c r="AV2453" s="22"/>
      <c r="AW2453" s="22"/>
      <c r="AX2453" s="22"/>
      <c r="AY2453" s="22"/>
      <c r="AZ2453" s="22"/>
      <c r="BA2453" s="22"/>
      <c r="BB2453" s="22"/>
      <c r="BC2453" s="22"/>
    </row>
    <row r="2454" spans="1:55" s="23" customFormat="1" ht="25.5">
      <c r="A2454" s="7">
        <v>2343</v>
      </c>
      <c r="B2454" s="7">
        <v>52</v>
      </c>
      <c r="C2454" s="35">
        <v>44083</v>
      </c>
      <c r="D2454" s="36" t="s">
        <v>123</v>
      </c>
      <c r="E2454" s="37">
        <v>700000</v>
      </c>
      <c r="F2454" s="19" t="s">
        <v>491</v>
      </c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22"/>
      <c r="AH2454" s="22"/>
      <c r="AI2454" s="22"/>
      <c r="AJ2454" s="22"/>
      <c r="AK2454" s="22"/>
      <c r="AL2454" s="22"/>
      <c r="AM2454" s="22"/>
      <c r="AN2454" s="22"/>
      <c r="AO2454" s="22"/>
      <c r="AP2454" s="22"/>
      <c r="AQ2454" s="22"/>
      <c r="AR2454" s="22"/>
      <c r="AS2454" s="22"/>
      <c r="AT2454" s="22"/>
      <c r="AU2454" s="22"/>
      <c r="AV2454" s="22"/>
      <c r="AW2454" s="22"/>
      <c r="AX2454" s="22"/>
      <c r="AY2454" s="22"/>
      <c r="AZ2454" s="22"/>
      <c r="BA2454" s="22"/>
      <c r="BB2454" s="22"/>
      <c r="BC2454" s="22"/>
    </row>
    <row r="2455" spans="1:55" s="23" customFormat="1" ht="25.5">
      <c r="A2455" s="7">
        <v>2344</v>
      </c>
      <c r="B2455" s="7">
        <v>53</v>
      </c>
      <c r="C2455" s="35">
        <v>44083</v>
      </c>
      <c r="D2455" s="36" t="s">
        <v>236</v>
      </c>
      <c r="E2455" s="37">
        <v>203490</v>
      </c>
      <c r="F2455" s="19" t="s">
        <v>29</v>
      </c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22"/>
      <c r="AH2455" s="22"/>
      <c r="AI2455" s="22"/>
      <c r="AJ2455" s="22"/>
      <c r="AK2455" s="22"/>
      <c r="AL2455" s="22"/>
      <c r="AM2455" s="22"/>
      <c r="AN2455" s="22"/>
      <c r="AO2455" s="22"/>
      <c r="AP2455" s="22"/>
      <c r="AQ2455" s="22"/>
      <c r="AR2455" s="22"/>
      <c r="AS2455" s="22"/>
      <c r="AT2455" s="22"/>
      <c r="AU2455" s="22"/>
      <c r="AV2455" s="22"/>
      <c r="AW2455" s="22"/>
      <c r="AX2455" s="22"/>
      <c r="AY2455" s="22"/>
      <c r="AZ2455" s="22"/>
      <c r="BA2455" s="22"/>
      <c r="BB2455" s="22"/>
      <c r="BC2455" s="22"/>
    </row>
    <row r="2456" spans="1:55" s="23" customFormat="1" ht="25.5">
      <c r="A2456" s="7">
        <v>2345</v>
      </c>
      <c r="B2456" s="7">
        <v>54</v>
      </c>
      <c r="C2456" s="35">
        <v>44083</v>
      </c>
      <c r="D2456" s="36" t="s">
        <v>44</v>
      </c>
      <c r="E2456" s="37">
        <v>280851</v>
      </c>
      <c r="F2456" s="19" t="s">
        <v>47</v>
      </c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22"/>
      <c r="AH2456" s="22"/>
      <c r="AI2456" s="22"/>
      <c r="AJ2456" s="22"/>
      <c r="AK2456" s="22"/>
      <c r="AL2456" s="22"/>
      <c r="AM2456" s="22"/>
      <c r="AN2456" s="22"/>
      <c r="AO2456" s="22"/>
      <c r="AP2456" s="22"/>
      <c r="AQ2456" s="22"/>
      <c r="AR2456" s="22"/>
      <c r="AS2456" s="22"/>
      <c r="AT2456" s="22"/>
      <c r="AU2456" s="22"/>
      <c r="AV2456" s="22"/>
      <c r="AW2456" s="22"/>
      <c r="AX2456" s="22"/>
      <c r="AY2456" s="22"/>
      <c r="AZ2456" s="22"/>
      <c r="BA2456" s="22"/>
      <c r="BB2456" s="22"/>
      <c r="BC2456" s="22"/>
    </row>
    <row r="2457" spans="1:55" s="23" customFormat="1" ht="25.5">
      <c r="A2457" s="7">
        <v>2346</v>
      </c>
      <c r="B2457" s="7">
        <v>55</v>
      </c>
      <c r="C2457" s="35">
        <v>44083</v>
      </c>
      <c r="D2457" s="36" t="s">
        <v>123</v>
      </c>
      <c r="E2457" s="37">
        <v>268221.18</v>
      </c>
      <c r="F2457" s="19" t="s">
        <v>47</v>
      </c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22"/>
      <c r="AH2457" s="22"/>
      <c r="AI2457" s="22"/>
      <c r="AJ2457" s="22"/>
      <c r="AK2457" s="22"/>
      <c r="AL2457" s="22"/>
      <c r="AM2457" s="22"/>
      <c r="AN2457" s="22"/>
      <c r="AO2457" s="22"/>
      <c r="AP2457" s="22"/>
      <c r="AQ2457" s="22"/>
      <c r="AR2457" s="22"/>
      <c r="AS2457" s="22"/>
      <c r="AT2457" s="22"/>
      <c r="AU2457" s="22"/>
      <c r="AV2457" s="22"/>
      <c r="AW2457" s="22"/>
      <c r="AX2457" s="22"/>
      <c r="AY2457" s="22"/>
      <c r="AZ2457" s="22"/>
      <c r="BA2457" s="22"/>
      <c r="BB2457" s="22"/>
      <c r="BC2457" s="22"/>
    </row>
    <row r="2458" spans="1:55" s="23" customFormat="1" ht="25.5">
      <c r="A2458" s="7">
        <v>2347</v>
      </c>
      <c r="B2458" s="7">
        <v>56</v>
      </c>
      <c r="C2458" s="35">
        <v>44083</v>
      </c>
      <c r="D2458" s="36" t="s">
        <v>123</v>
      </c>
      <c r="E2458" s="37">
        <v>60639.56</v>
      </c>
      <c r="F2458" s="19" t="s">
        <v>47</v>
      </c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22"/>
      <c r="AH2458" s="22"/>
      <c r="AI2458" s="22"/>
      <c r="AJ2458" s="22"/>
      <c r="AK2458" s="22"/>
      <c r="AL2458" s="22"/>
      <c r="AM2458" s="22"/>
      <c r="AN2458" s="22"/>
      <c r="AO2458" s="22"/>
      <c r="AP2458" s="22"/>
      <c r="AQ2458" s="22"/>
      <c r="AR2458" s="22"/>
      <c r="AS2458" s="22"/>
      <c r="AT2458" s="22"/>
      <c r="AU2458" s="22"/>
      <c r="AV2458" s="22"/>
      <c r="AW2458" s="22"/>
      <c r="AX2458" s="22"/>
      <c r="AY2458" s="22"/>
      <c r="AZ2458" s="22"/>
      <c r="BA2458" s="22"/>
      <c r="BB2458" s="22"/>
      <c r="BC2458" s="22"/>
    </row>
    <row r="2459" spans="1:55" s="23" customFormat="1" ht="25.5">
      <c r="A2459" s="7">
        <v>2348</v>
      </c>
      <c r="B2459" s="7">
        <v>57</v>
      </c>
      <c r="C2459" s="35">
        <v>44083</v>
      </c>
      <c r="D2459" s="36" t="s">
        <v>44</v>
      </c>
      <c r="E2459" s="37">
        <v>243135</v>
      </c>
      <c r="F2459" s="19" t="s">
        <v>47</v>
      </c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22"/>
      <c r="AH2459" s="22"/>
      <c r="AI2459" s="22"/>
      <c r="AJ2459" s="22"/>
      <c r="AK2459" s="22"/>
      <c r="AL2459" s="22"/>
      <c r="AM2459" s="22"/>
      <c r="AN2459" s="22"/>
      <c r="AO2459" s="22"/>
      <c r="AP2459" s="22"/>
      <c r="AQ2459" s="22"/>
      <c r="AR2459" s="22"/>
      <c r="AS2459" s="22"/>
      <c r="AT2459" s="22"/>
      <c r="AU2459" s="22"/>
      <c r="AV2459" s="22"/>
      <c r="AW2459" s="22"/>
      <c r="AX2459" s="22"/>
      <c r="AY2459" s="22"/>
      <c r="AZ2459" s="22"/>
      <c r="BA2459" s="22"/>
      <c r="BB2459" s="22"/>
      <c r="BC2459" s="22"/>
    </row>
    <row r="2460" spans="1:55" s="23" customFormat="1" ht="25.5">
      <c r="A2460" s="7">
        <v>2349</v>
      </c>
      <c r="B2460" s="7">
        <v>58</v>
      </c>
      <c r="C2460" s="35">
        <v>44083</v>
      </c>
      <c r="D2460" s="36" t="s">
        <v>44</v>
      </c>
      <c r="E2460" s="37">
        <v>198708.77</v>
      </c>
      <c r="F2460" s="19" t="s">
        <v>47</v>
      </c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22"/>
      <c r="AH2460" s="22"/>
      <c r="AI2460" s="22"/>
      <c r="AJ2460" s="22"/>
      <c r="AK2460" s="22"/>
      <c r="AL2460" s="22"/>
      <c r="AM2460" s="22"/>
      <c r="AN2460" s="22"/>
      <c r="AO2460" s="22"/>
      <c r="AP2460" s="22"/>
      <c r="AQ2460" s="22"/>
      <c r="AR2460" s="22"/>
      <c r="AS2460" s="22"/>
      <c r="AT2460" s="22"/>
      <c r="AU2460" s="22"/>
      <c r="AV2460" s="22"/>
      <c r="AW2460" s="22"/>
      <c r="AX2460" s="22"/>
      <c r="AY2460" s="22"/>
      <c r="AZ2460" s="22"/>
      <c r="BA2460" s="22"/>
      <c r="BB2460" s="22"/>
      <c r="BC2460" s="22"/>
    </row>
    <row r="2461" spans="1:55" s="23" customFormat="1" ht="25.5">
      <c r="A2461" s="7">
        <v>2350</v>
      </c>
      <c r="B2461" s="7">
        <v>59</v>
      </c>
      <c r="C2461" s="35">
        <v>44083</v>
      </c>
      <c r="D2461" s="36" t="s">
        <v>44</v>
      </c>
      <c r="E2461" s="37">
        <v>223962</v>
      </c>
      <c r="F2461" s="19" t="s">
        <v>47</v>
      </c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22"/>
      <c r="AH2461" s="22"/>
      <c r="AI2461" s="22"/>
      <c r="AJ2461" s="22"/>
      <c r="AK2461" s="22"/>
      <c r="AL2461" s="22"/>
      <c r="AM2461" s="22"/>
      <c r="AN2461" s="22"/>
      <c r="AO2461" s="22"/>
      <c r="AP2461" s="22"/>
      <c r="AQ2461" s="22"/>
      <c r="AR2461" s="22"/>
      <c r="AS2461" s="22"/>
      <c r="AT2461" s="22"/>
      <c r="AU2461" s="22"/>
      <c r="AV2461" s="22"/>
      <c r="AW2461" s="22"/>
      <c r="AX2461" s="22"/>
      <c r="AY2461" s="22"/>
      <c r="AZ2461" s="22"/>
      <c r="BA2461" s="22"/>
      <c r="BB2461" s="22"/>
      <c r="BC2461" s="22"/>
    </row>
    <row r="2462" spans="1:55" s="23" customFormat="1" ht="25.5">
      <c r="A2462" s="7">
        <v>2351</v>
      </c>
      <c r="B2462" s="7">
        <v>60</v>
      </c>
      <c r="C2462" s="35">
        <v>44083</v>
      </c>
      <c r="D2462" s="36" t="s">
        <v>44</v>
      </c>
      <c r="E2462" s="37">
        <v>134651</v>
      </c>
      <c r="F2462" s="19" t="s">
        <v>47</v>
      </c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22"/>
      <c r="AH2462" s="22"/>
      <c r="AI2462" s="22"/>
      <c r="AJ2462" s="22"/>
      <c r="AK2462" s="22"/>
      <c r="AL2462" s="22"/>
      <c r="AM2462" s="22"/>
      <c r="AN2462" s="22"/>
      <c r="AO2462" s="22"/>
      <c r="AP2462" s="22"/>
      <c r="AQ2462" s="22"/>
      <c r="AR2462" s="22"/>
      <c r="AS2462" s="22"/>
      <c r="AT2462" s="22"/>
      <c r="AU2462" s="22"/>
      <c r="AV2462" s="22"/>
      <c r="AW2462" s="22"/>
      <c r="AX2462" s="22"/>
      <c r="AY2462" s="22"/>
      <c r="AZ2462" s="22"/>
      <c r="BA2462" s="22"/>
      <c r="BB2462" s="22"/>
      <c r="BC2462" s="22"/>
    </row>
    <row r="2463" spans="1:55" s="23" customFormat="1" ht="25.5">
      <c r="A2463" s="7">
        <v>2352</v>
      </c>
      <c r="B2463" s="7">
        <v>61</v>
      </c>
      <c r="C2463" s="35">
        <v>44083</v>
      </c>
      <c r="D2463" s="36" t="s">
        <v>44</v>
      </c>
      <c r="E2463" s="37">
        <v>107363</v>
      </c>
      <c r="F2463" s="19" t="s">
        <v>47</v>
      </c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22"/>
      <c r="AH2463" s="22"/>
      <c r="AI2463" s="22"/>
      <c r="AJ2463" s="22"/>
      <c r="AK2463" s="22"/>
      <c r="AL2463" s="22"/>
      <c r="AM2463" s="22"/>
      <c r="AN2463" s="22"/>
      <c r="AO2463" s="22"/>
      <c r="AP2463" s="22"/>
      <c r="AQ2463" s="22"/>
      <c r="AR2463" s="22"/>
      <c r="AS2463" s="22"/>
      <c r="AT2463" s="22"/>
      <c r="AU2463" s="22"/>
      <c r="AV2463" s="22"/>
      <c r="AW2463" s="22"/>
      <c r="AX2463" s="22"/>
      <c r="AY2463" s="22"/>
      <c r="AZ2463" s="22"/>
      <c r="BA2463" s="22"/>
      <c r="BB2463" s="22"/>
      <c r="BC2463" s="22"/>
    </row>
    <row r="2464" spans="1:55" s="23" customFormat="1" ht="25.5">
      <c r="A2464" s="7">
        <v>2353</v>
      </c>
      <c r="B2464" s="7">
        <v>62</v>
      </c>
      <c r="C2464" s="35">
        <v>44083</v>
      </c>
      <c r="D2464" s="36" t="s">
        <v>44</v>
      </c>
      <c r="E2464" s="37">
        <v>55067</v>
      </c>
      <c r="F2464" s="19" t="s">
        <v>47</v>
      </c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22"/>
      <c r="AH2464" s="22"/>
      <c r="AI2464" s="22"/>
      <c r="AJ2464" s="22"/>
      <c r="AK2464" s="22"/>
      <c r="AL2464" s="22"/>
      <c r="AM2464" s="22"/>
      <c r="AN2464" s="22"/>
      <c r="AO2464" s="22"/>
      <c r="AP2464" s="22"/>
      <c r="AQ2464" s="22"/>
      <c r="AR2464" s="22"/>
      <c r="AS2464" s="22"/>
      <c r="AT2464" s="22"/>
      <c r="AU2464" s="22"/>
      <c r="AV2464" s="22"/>
      <c r="AW2464" s="22"/>
      <c r="AX2464" s="22"/>
      <c r="AY2464" s="22"/>
      <c r="AZ2464" s="22"/>
      <c r="BA2464" s="22"/>
      <c r="BB2464" s="22"/>
      <c r="BC2464" s="22"/>
    </row>
    <row r="2465" spans="1:55" s="23" customFormat="1" ht="25.5">
      <c r="A2465" s="7">
        <v>2354</v>
      </c>
      <c r="B2465" s="7">
        <v>63</v>
      </c>
      <c r="C2465" s="35">
        <v>44083</v>
      </c>
      <c r="D2465" s="36" t="s">
        <v>44</v>
      </c>
      <c r="E2465" s="37">
        <v>137041</v>
      </c>
      <c r="F2465" s="19" t="s">
        <v>47</v>
      </c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22"/>
      <c r="AH2465" s="22"/>
      <c r="AI2465" s="22"/>
      <c r="AJ2465" s="22"/>
      <c r="AK2465" s="22"/>
      <c r="AL2465" s="22"/>
      <c r="AM2465" s="22"/>
      <c r="AN2465" s="22"/>
      <c r="AO2465" s="22"/>
      <c r="AP2465" s="22"/>
      <c r="AQ2465" s="22"/>
      <c r="AR2465" s="22"/>
      <c r="AS2465" s="22"/>
      <c r="AT2465" s="22"/>
      <c r="AU2465" s="22"/>
      <c r="AV2465" s="22"/>
      <c r="AW2465" s="22"/>
      <c r="AX2465" s="22"/>
      <c r="AY2465" s="22"/>
      <c r="AZ2465" s="22"/>
      <c r="BA2465" s="22"/>
      <c r="BB2465" s="22"/>
      <c r="BC2465" s="22"/>
    </row>
    <row r="2466" spans="1:55" s="23" customFormat="1" ht="25.5">
      <c r="A2466" s="7">
        <v>2355</v>
      </c>
      <c r="B2466" s="7">
        <v>64</v>
      </c>
      <c r="C2466" s="35">
        <v>44083</v>
      </c>
      <c r="D2466" s="36" t="s">
        <v>391</v>
      </c>
      <c r="E2466" s="37">
        <v>65693.27</v>
      </c>
      <c r="F2466" s="19" t="s">
        <v>47</v>
      </c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22"/>
      <c r="AH2466" s="22"/>
      <c r="AI2466" s="22"/>
      <c r="AJ2466" s="22"/>
      <c r="AK2466" s="22"/>
      <c r="AL2466" s="22"/>
      <c r="AM2466" s="22"/>
      <c r="AN2466" s="22"/>
      <c r="AO2466" s="22"/>
      <c r="AP2466" s="22"/>
      <c r="AQ2466" s="22"/>
      <c r="AR2466" s="22"/>
      <c r="AS2466" s="22"/>
      <c r="AT2466" s="22"/>
      <c r="AU2466" s="22"/>
      <c r="AV2466" s="22"/>
      <c r="AW2466" s="22"/>
      <c r="AX2466" s="22"/>
      <c r="AY2466" s="22"/>
      <c r="AZ2466" s="22"/>
      <c r="BA2466" s="22"/>
      <c r="BB2466" s="22"/>
      <c r="BC2466" s="22"/>
    </row>
    <row r="2467" spans="1:55" s="23" customFormat="1" ht="25.5">
      <c r="A2467" s="7">
        <v>2356</v>
      </c>
      <c r="B2467" s="7">
        <v>65</v>
      </c>
      <c r="C2467" s="35">
        <v>44083</v>
      </c>
      <c r="D2467" s="36" t="s">
        <v>200</v>
      </c>
      <c r="E2467" s="37">
        <v>50658.41</v>
      </c>
      <c r="F2467" s="19" t="s">
        <v>47</v>
      </c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22"/>
      <c r="AH2467" s="22"/>
      <c r="AI2467" s="22"/>
      <c r="AJ2467" s="22"/>
      <c r="AK2467" s="22"/>
      <c r="AL2467" s="22"/>
      <c r="AM2467" s="22"/>
      <c r="AN2467" s="22"/>
      <c r="AO2467" s="22"/>
      <c r="AP2467" s="22"/>
      <c r="AQ2467" s="22"/>
      <c r="AR2467" s="22"/>
      <c r="AS2467" s="22"/>
      <c r="AT2467" s="22"/>
      <c r="AU2467" s="22"/>
      <c r="AV2467" s="22"/>
      <c r="AW2467" s="22"/>
      <c r="AX2467" s="22"/>
      <c r="AY2467" s="22"/>
      <c r="AZ2467" s="22"/>
      <c r="BA2467" s="22"/>
      <c r="BB2467" s="22"/>
      <c r="BC2467" s="22"/>
    </row>
    <row r="2468" spans="1:55" s="23" customFormat="1" ht="25.5">
      <c r="A2468" s="7">
        <v>2357</v>
      </c>
      <c r="B2468" s="7">
        <v>66</v>
      </c>
      <c r="C2468" s="35">
        <v>44083</v>
      </c>
      <c r="D2468" s="36" t="s">
        <v>62</v>
      </c>
      <c r="E2468" s="37">
        <v>33712.46</v>
      </c>
      <c r="F2468" s="19" t="s">
        <v>47</v>
      </c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22"/>
      <c r="AH2468" s="22"/>
      <c r="AI2468" s="22"/>
      <c r="AJ2468" s="22"/>
      <c r="AK2468" s="22"/>
      <c r="AL2468" s="22"/>
      <c r="AM2468" s="22"/>
      <c r="AN2468" s="22"/>
      <c r="AO2468" s="22"/>
      <c r="AP2468" s="22"/>
      <c r="AQ2468" s="22"/>
      <c r="AR2468" s="22"/>
      <c r="AS2468" s="22"/>
      <c r="AT2468" s="22"/>
      <c r="AU2468" s="22"/>
      <c r="AV2468" s="22"/>
      <c r="AW2468" s="22"/>
      <c r="AX2468" s="22"/>
      <c r="AY2468" s="22"/>
      <c r="AZ2468" s="22"/>
      <c r="BA2468" s="22"/>
      <c r="BB2468" s="22"/>
      <c r="BC2468" s="22"/>
    </row>
    <row r="2469" spans="1:55" s="23" customFormat="1" ht="25.5">
      <c r="A2469" s="7">
        <v>2358</v>
      </c>
      <c r="B2469" s="7">
        <v>67</v>
      </c>
      <c r="C2469" s="35">
        <v>44083</v>
      </c>
      <c r="D2469" s="36" t="s">
        <v>201</v>
      </c>
      <c r="E2469" s="37">
        <v>24835.87</v>
      </c>
      <c r="F2469" s="19" t="s">
        <v>47</v>
      </c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22"/>
      <c r="AH2469" s="22"/>
      <c r="AI2469" s="22"/>
      <c r="AJ2469" s="22"/>
      <c r="AK2469" s="22"/>
      <c r="AL2469" s="22"/>
      <c r="AM2469" s="22"/>
      <c r="AN2469" s="22"/>
      <c r="AO2469" s="22"/>
      <c r="AP2469" s="22"/>
      <c r="AQ2469" s="22"/>
      <c r="AR2469" s="22"/>
      <c r="AS2469" s="22"/>
      <c r="AT2469" s="22"/>
      <c r="AU2469" s="22"/>
      <c r="AV2469" s="22"/>
      <c r="AW2469" s="22"/>
      <c r="AX2469" s="22"/>
      <c r="AY2469" s="22"/>
      <c r="AZ2469" s="22"/>
      <c r="BA2469" s="22"/>
      <c r="BB2469" s="22"/>
      <c r="BC2469" s="22"/>
    </row>
    <row r="2470" spans="1:55" s="23" customFormat="1" ht="25.5">
      <c r="A2470" s="7">
        <v>2359</v>
      </c>
      <c r="B2470" s="7">
        <v>68</v>
      </c>
      <c r="C2470" s="35">
        <v>44083</v>
      </c>
      <c r="D2470" s="36" t="s">
        <v>202</v>
      </c>
      <c r="E2470" s="37">
        <v>85605.99</v>
      </c>
      <c r="F2470" s="19" t="s">
        <v>47</v>
      </c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22"/>
      <c r="AH2470" s="22"/>
      <c r="AI2470" s="22"/>
      <c r="AJ2470" s="22"/>
      <c r="AK2470" s="22"/>
      <c r="AL2470" s="22"/>
      <c r="AM2470" s="22"/>
      <c r="AN2470" s="22"/>
      <c r="AO2470" s="22"/>
      <c r="AP2470" s="22"/>
      <c r="AQ2470" s="22"/>
      <c r="AR2470" s="22"/>
      <c r="AS2470" s="22"/>
      <c r="AT2470" s="22"/>
      <c r="AU2470" s="22"/>
      <c r="AV2470" s="22"/>
      <c r="AW2470" s="22"/>
      <c r="AX2470" s="22"/>
      <c r="AY2470" s="22"/>
      <c r="AZ2470" s="22"/>
      <c r="BA2470" s="22"/>
      <c r="BB2470" s="22"/>
      <c r="BC2470" s="22"/>
    </row>
    <row r="2471" spans="1:55" s="23" customFormat="1" ht="25.5">
      <c r="A2471" s="7">
        <v>2360</v>
      </c>
      <c r="B2471" s="7">
        <v>69</v>
      </c>
      <c r="C2471" s="35">
        <v>44083</v>
      </c>
      <c r="D2471" s="36" t="s">
        <v>204</v>
      </c>
      <c r="E2471" s="37">
        <v>7968.36</v>
      </c>
      <c r="F2471" s="19" t="s">
        <v>47</v>
      </c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22"/>
      <c r="AH2471" s="22"/>
      <c r="AI2471" s="22"/>
      <c r="AJ2471" s="22"/>
      <c r="AK2471" s="22"/>
      <c r="AL2471" s="22"/>
      <c r="AM2471" s="22"/>
      <c r="AN2471" s="22"/>
      <c r="AO2471" s="22"/>
      <c r="AP2471" s="22"/>
      <c r="AQ2471" s="22"/>
      <c r="AR2471" s="22"/>
      <c r="AS2471" s="22"/>
      <c r="AT2471" s="22"/>
      <c r="AU2471" s="22"/>
      <c r="AV2471" s="22"/>
      <c r="AW2471" s="22"/>
      <c r="AX2471" s="22"/>
      <c r="AY2471" s="22"/>
      <c r="AZ2471" s="22"/>
      <c r="BA2471" s="22"/>
      <c r="BB2471" s="22"/>
      <c r="BC2471" s="22"/>
    </row>
    <row r="2472" spans="1:55" s="23" customFormat="1" ht="25.5">
      <c r="A2472" s="7">
        <v>2361</v>
      </c>
      <c r="B2472" s="7">
        <v>70</v>
      </c>
      <c r="C2472" s="35">
        <v>44083</v>
      </c>
      <c r="D2472" s="36" t="s">
        <v>205</v>
      </c>
      <c r="E2472" s="37">
        <v>25059.2</v>
      </c>
      <c r="F2472" s="19" t="s">
        <v>47</v>
      </c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22"/>
      <c r="AH2472" s="22"/>
      <c r="AI2472" s="22"/>
      <c r="AJ2472" s="22"/>
      <c r="AK2472" s="22"/>
      <c r="AL2472" s="22"/>
      <c r="AM2472" s="22"/>
      <c r="AN2472" s="22"/>
      <c r="AO2472" s="22"/>
      <c r="AP2472" s="22"/>
      <c r="AQ2472" s="22"/>
      <c r="AR2472" s="22"/>
      <c r="AS2472" s="22"/>
      <c r="AT2472" s="22"/>
      <c r="AU2472" s="22"/>
      <c r="AV2472" s="22"/>
      <c r="AW2472" s="22"/>
      <c r="AX2472" s="22"/>
      <c r="AY2472" s="22"/>
      <c r="AZ2472" s="22"/>
      <c r="BA2472" s="22"/>
      <c r="BB2472" s="22"/>
      <c r="BC2472" s="22"/>
    </row>
    <row r="2473" spans="1:55" s="23" customFormat="1" ht="25.5">
      <c r="A2473" s="7">
        <v>2362</v>
      </c>
      <c r="B2473" s="7">
        <v>71</v>
      </c>
      <c r="C2473" s="35">
        <v>44083</v>
      </c>
      <c r="D2473" s="36" t="s">
        <v>207</v>
      </c>
      <c r="E2473" s="37">
        <v>166819.77</v>
      </c>
      <c r="F2473" s="19" t="s">
        <v>47</v>
      </c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22"/>
      <c r="AH2473" s="22"/>
      <c r="AI2473" s="22"/>
      <c r="AJ2473" s="22"/>
      <c r="AK2473" s="22"/>
      <c r="AL2473" s="22"/>
      <c r="AM2473" s="22"/>
      <c r="AN2473" s="22"/>
      <c r="AO2473" s="22"/>
      <c r="AP2473" s="22"/>
      <c r="AQ2473" s="22"/>
      <c r="AR2473" s="22"/>
      <c r="AS2473" s="22"/>
      <c r="AT2473" s="22"/>
      <c r="AU2473" s="22"/>
      <c r="AV2473" s="22"/>
      <c r="AW2473" s="22"/>
      <c r="AX2473" s="22"/>
      <c r="AY2473" s="22"/>
      <c r="AZ2473" s="22"/>
      <c r="BA2473" s="22"/>
      <c r="BB2473" s="22"/>
      <c r="BC2473" s="22"/>
    </row>
    <row r="2474" spans="1:55" s="23" customFormat="1" ht="28.5">
      <c r="A2474" s="7">
        <v>2363</v>
      </c>
      <c r="B2474" s="7">
        <v>72</v>
      </c>
      <c r="C2474" s="35">
        <v>44083</v>
      </c>
      <c r="D2474" s="36" t="s">
        <v>35</v>
      </c>
      <c r="E2474" s="37">
        <v>191976.29</v>
      </c>
      <c r="F2474" s="19" t="s">
        <v>47</v>
      </c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22"/>
      <c r="AH2474" s="22"/>
      <c r="AI2474" s="22"/>
      <c r="AJ2474" s="22"/>
      <c r="AK2474" s="22"/>
      <c r="AL2474" s="22"/>
      <c r="AM2474" s="22"/>
      <c r="AN2474" s="22"/>
      <c r="AO2474" s="22"/>
      <c r="AP2474" s="22"/>
      <c r="AQ2474" s="22"/>
      <c r="AR2474" s="22"/>
      <c r="AS2474" s="22"/>
      <c r="AT2474" s="22"/>
      <c r="AU2474" s="22"/>
      <c r="AV2474" s="22"/>
      <c r="AW2474" s="22"/>
      <c r="AX2474" s="22"/>
      <c r="AY2474" s="22"/>
      <c r="AZ2474" s="22"/>
      <c r="BA2474" s="22"/>
      <c r="BB2474" s="22"/>
      <c r="BC2474" s="22"/>
    </row>
    <row r="2475" spans="1:55" s="23" customFormat="1" ht="25.5">
      <c r="A2475" s="7">
        <v>2364</v>
      </c>
      <c r="B2475" s="7">
        <v>73</v>
      </c>
      <c r="C2475" s="35">
        <v>44083</v>
      </c>
      <c r="D2475" s="36" t="s">
        <v>123</v>
      </c>
      <c r="E2475" s="37">
        <v>307102.35</v>
      </c>
      <c r="F2475" s="19" t="s">
        <v>47</v>
      </c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22"/>
      <c r="AH2475" s="22"/>
      <c r="AI2475" s="22"/>
      <c r="AJ2475" s="22"/>
      <c r="AK2475" s="22"/>
      <c r="AL2475" s="22"/>
      <c r="AM2475" s="22"/>
      <c r="AN2475" s="22"/>
      <c r="AO2475" s="22"/>
      <c r="AP2475" s="22"/>
      <c r="AQ2475" s="22"/>
      <c r="AR2475" s="22"/>
      <c r="AS2475" s="22"/>
      <c r="AT2475" s="22"/>
      <c r="AU2475" s="22"/>
      <c r="AV2475" s="22"/>
      <c r="AW2475" s="22"/>
      <c r="AX2475" s="22"/>
      <c r="AY2475" s="22"/>
      <c r="AZ2475" s="22"/>
      <c r="BA2475" s="22"/>
      <c r="BB2475" s="22"/>
      <c r="BC2475" s="22"/>
    </row>
    <row r="2476" spans="1:55" s="23" customFormat="1" ht="25.5">
      <c r="A2476" s="7">
        <v>2365</v>
      </c>
      <c r="B2476" s="7">
        <v>74</v>
      </c>
      <c r="C2476" s="35">
        <v>44083</v>
      </c>
      <c r="D2476" s="36" t="s">
        <v>44</v>
      </c>
      <c r="E2476" s="37">
        <v>299967.91</v>
      </c>
      <c r="F2476" s="19" t="s">
        <v>47</v>
      </c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22"/>
      <c r="AH2476" s="22"/>
      <c r="AI2476" s="22"/>
      <c r="AJ2476" s="22"/>
      <c r="AK2476" s="22"/>
      <c r="AL2476" s="22"/>
      <c r="AM2476" s="22"/>
      <c r="AN2476" s="22"/>
      <c r="AO2476" s="22"/>
      <c r="AP2476" s="22"/>
      <c r="AQ2476" s="22"/>
      <c r="AR2476" s="22"/>
      <c r="AS2476" s="22"/>
      <c r="AT2476" s="22"/>
      <c r="AU2476" s="22"/>
      <c r="AV2476" s="22"/>
      <c r="AW2476" s="22"/>
      <c r="AX2476" s="22"/>
      <c r="AY2476" s="22"/>
      <c r="AZ2476" s="22"/>
      <c r="BA2476" s="22"/>
      <c r="BB2476" s="22"/>
      <c r="BC2476" s="22"/>
    </row>
    <row r="2477" spans="1:55" s="23" customFormat="1" ht="15.75">
      <c r="A2477" s="7">
        <v>2366</v>
      </c>
      <c r="B2477" s="7">
        <v>75</v>
      </c>
      <c r="C2477" s="35">
        <v>44083</v>
      </c>
      <c r="D2477" s="36" t="s">
        <v>236</v>
      </c>
      <c r="E2477" s="37">
        <v>35910</v>
      </c>
      <c r="F2477" s="19" t="s">
        <v>49</v>
      </c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22"/>
      <c r="AH2477" s="22"/>
      <c r="AI2477" s="22"/>
      <c r="AJ2477" s="22"/>
      <c r="AK2477" s="22"/>
      <c r="AL2477" s="22"/>
      <c r="AM2477" s="22"/>
      <c r="AN2477" s="22"/>
      <c r="AO2477" s="22"/>
      <c r="AP2477" s="22"/>
      <c r="AQ2477" s="22"/>
      <c r="AR2477" s="22"/>
      <c r="AS2477" s="22"/>
      <c r="AT2477" s="22"/>
      <c r="AU2477" s="22"/>
      <c r="AV2477" s="22"/>
      <c r="AW2477" s="22"/>
      <c r="AX2477" s="22"/>
      <c r="AY2477" s="22"/>
      <c r="AZ2477" s="22"/>
      <c r="BA2477" s="22"/>
      <c r="BB2477" s="22"/>
      <c r="BC2477" s="22"/>
    </row>
    <row r="2478" spans="1:55" s="23" customFormat="1" ht="25.5">
      <c r="A2478" s="7">
        <v>2367</v>
      </c>
      <c r="B2478" s="7">
        <v>76</v>
      </c>
      <c r="C2478" s="35">
        <v>44083</v>
      </c>
      <c r="D2478" s="36" t="s">
        <v>44</v>
      </c>
      <c r="E2478" s="37">
        <v>60783.75</v>
      </c>
      <c r="F2478" s="19" t="s">
        <v>50</v>
      </c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22"/>
      <c r="AH2478" s="22"/>
      <c r="AI2478" s="22"/>
      <c r="AJ2478" s="22"/>
      <c r="AK2478" s="22"/>
      <c r="AL2478" s="22"/>
      <c r="AM2478" s="22"/>
      <c r="AN2478" s="22"/>
      <c r="AO2478" s="22"/>
      <c r="AP2478" s="22"/>
      <c r="AQ2478" s="22"/>
      <c r="AR2478" s="22"/>
      <c r="AS2478" s="22"/>
      <c r="AT2478" s="22"/>
      <c r="AU2478" s="22"/>
      <c r="AV2478" s="22"/>
      <c r="AW2478" s="22"/>
      <c r="AX2478" s="22"/>
      <c r="AY2478" s="22"/>
      <c r="AZ2478" s="22"/>
      <c r="BA2478" s="22"/>
      <c r="BB2478" s="22"/>
      <c r="BC2478" s="22"/>
    </row>
    <row r="2479" spans="1:55" s="23" customFormat="1" ht="25.5">
      <c r="A2479" s="7">
        <v>2368</v>
      </c>
      <c r="B2479" s="7">
        <v>77</v>
      </c>
      <c r="C2479" s="35">
        <v>44083</v>
      </c>
      <c r="D2479" s="36" t="s">
        <v>44</v>
      </c>
      <c r="E2479" s="37">
        <v>70212.75</v>
      </c>
      <c r="F2479" s="19" t="s">
        <v>50</v>
      </c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22"/>
      <c r="AH2479" s="22"/>
      <c r="AI2479" s="22"/>
      <c r="AJ2479" s="22"/>
      <c r="AK2479" s="22"/>
      <c r="AL2479" s="22"/>
      <c r="AM2479" s="22"/>
      <c r="AN2479" s="22"/>
      <c r="AO2479" s="22"/>
      <c r="AP2479" s="22"/>
      <c r="AQ2479" s="22"/>
      <c r="AR2479" s="22"/>
      <c r="AS2479" s="22"/>
      <c r="AT2479" s="22"/>
      <c r="AU2479" s="22"/>
      <c r="AV2479" s="22"/>
      <c r="AW2479" s="22"/>
      <c r="AX2479" s="22"/>
      <c r="AY2479" s="22"/>
      <c r="AZ2479" s="22"/>
      <c r="BA2479" s="22"/>
      <c r="BB2479" s="22"/>
      <c r="BC2479" s="22"/>
    </row>
    <row r="2480" spans="1:55" s="23" customFormat="1" ht="25.5">
      <c r="A2480" s="7">
        <v>2369</v>
      </c>
      <c r="B2480" s="7">
        <v>78</v>
      </c>
      <c r="C2480" s="35">
        <v>44083</v>
      </c>
      <c r="D2480" s="36" t="s">
        <v>123</v>
      </c>
      <c r="E2480" s="37">
        <v>11789.04</v>
      </c>
      <c r="F2480" s="19" t="s">
        <v>50</v>
      </c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22"/>
      <c r="AH2480" s="22"/>
      <c r="AI2480" s="22"/>
      <c r="AJ2480" s="22"/>
      <c r="AK2480" s="22"/>
      <c r="AL2480" s="22"/>
      <c r="AM2480" s="22"/>
      <c r="AN2480" s="22"/>
      <c r="AO2480" s="22"/>
      <c r="AP2480" s="22"/>
      <c r="AQ2480" s="22"/>
      <c r="AR2480" s="22"/>
      <c r="AS2480" s="22"/>
      <c r="AT2480" s="22"/>
      <c r="AU2480" s="22"/>
      <c r="AV2480" s="22"/>
      <c r="AW2480" s="22"/>
      <c r="AX2480" s="22"/>
      <c r="AY2480" s="22"/>
      <c r="AZ2480" s="22"/>
      <c r="BA2480" s="22"/>
      <c r="BB2480" s="22"/>
      <c r="BC2480" s="22"/>
    </row>
    <row r="2481" spans="1:55" s="23" customFormat="1" ht="25.5">
      <c r="A2481" s="7">
        <v>2370</v>
      </c>
      <c r="B2481" s="7">
        <v>79</v>
      </c>
      <c r="C2481" s="35">
        <v>44083</v>
      </c>
      <c r="D2481" s="36" t="s">
        <v>44</v>
      </c>
      <c r="E2481" s="37">
        <v>68872.19</v>
      </c>
      <c r="F2481" s="19" t="s">
        <v>50</v>
      </c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22"/>
      <c r="AH2481" s="22"/>
      <c r="AI2481" s="22"/>
      <c r="AJ2481" s="22"/>
      <c r="AK2481" s="22"/>
      <c r="AL2481" s="22"/>
      <c r="AM2481" s="22"/>
      <c r="AN2481" s="22"/>
      <c r="AO2481" s="22"/>
      <c r="AP2481" s="22"/>
      <c r="AQ2481" s="22"/>
      <c r="AR2481" s="22"/>
      <c r="AS2481" s="22"/>
      <c r="AT2481" s="22"/>
      <c r="AU2481" s="22"/>
      <c r="AV2481" s="22"/>
      <c r="AW2481" s="22"/>
      <c r="AX2481" s="22"/>
      <c r="AY2481" s="22"/>
      <c r="AZ2481" s="22"/>
      <c r="BA2481" s="22"/>
      <c r="BB2481" s="22"/>
      <c r="BC2481" s="22"/>
    </row>
    <row r="2482" spans="1:55" s="23" customFormat="1" ht="25.5">
      <c r="A2482" s="7">
        <v>2371</v>
      </c>
      <c r="B2482" s="7">
        <v>80</v>
      </c>
      <c r="C2482" s="35">
        <v>44083</v>
      </c>
      <c r="D2482" s="36" t="s">
        <v>44</v>
      </c>
      <c r="E2482" s="37">
        <v>55990.5</v>
      </c>
      <c r="F2482" s="19" t="s">
        <v>50</v>
      </c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22"/>
      <c r="AH2482" s="22"/>
      <c r="AI2482" s="22"/>
      <c r="AJ2482" s="22"/>
      <c r="AK2482" s="22"/>
      <c r="AL2482" s="22"/>
      <c r="AM2482" s="22"/>
      <c r="AN2482" s="22"/>
      <c r="AO2482" s="22"/>
      <c r="AP2482" s="22"/>
      <c r="AQ2482" s="22"/>
      <c r="AR2482" s="22"/>
      <c r="AS2482" s="22"/>
      <c r="AT2482" s="22"/>
      <c r="AU2482" s="22"/>
      <c r="AV2482" s="22"/>
      <c r="AW2482" s="22"/>
      <c r="AX2482" s="22"/>
      <c r="AY2482" s="22"/>
      <c r="AZ2482" s="22"/>
      <c r="BA2482" s="22"/>
      <c r="BB2482" s="22"/>
      <c r="BC2482" s="22"/>
    </row>
    <row r="2483" spans="1:55" s="23" customFormat="1" ht="25.5">
      <c r="A2483" s="7">
        <v>2372</v>
      </c>
      <c r="B2483" s="7">
        <v>81</v>
      </c>
      <c r="C2483" s="35">
        <v>44083</v>
      </c>
      <c r="D2483" s="36" t="s">
        <v>44</v>
      </c>
      <c r="E2483" s="37">
        <v>33662.75</v>
      </c>
      <c r="F2483" s="19" t="s">
        <v>50</v>
      </c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22"/>
      <c r="AH2483" s="22"/>
      <c r="AI2483" s="22"/>
      <c r="AJ2483" s="22"/>
      <c r="AK2483" s="22"/>
      <c r="AL2483" s="22"/>
      <c r="AM2483" s="22"/>
      <c r="AN2483" s="22"/>
      <c r="AO2483" s="22"/>
      <c r="AP2483" s="22"/>
      <c r="AQ2483" s="22"/>
      <c r="AR2483" s="22"/>
      <c r="AS2483" s="22"/>
      <c r="AT2483" s="22"/>
      <c r="AU2483" s="22"/>
      <c r="AV2483" s="22"/>
      <c r="AW2483" s="22"/>
      <c r="AX2483" s="22"/>
      <c r="AY2483" s="22"/>
      <c r="AZ2483" s="22"/>
      <c r="BA2483" s="22"/>
      <c r="BB2483" s="22"/>
      <c r="BC2483" s="22"/>
    </row>
    <row r="2484" spans="1:55" s="23" customFormat="1" ht="25.5">
      <c r="A2484" s="7">
        <v>2373</v>
      </c>
      <c r="B2484" s="7">
        <v>82</v>
      </c>
      <c r="C2484" s="35">
        <v>44083</v>
      </c>
      <c r="D2484" s="36" t="s">
        <v>44</v>
      </c>
      <c r="E2484" s="37">
        <v>40607.5</v>
      </c>
      <c r="F2484" s="19" t="s">
        <v>50</v>
      </c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22"/>
      <c r="AH2484" s="22"/>
      <c r="AI2484" s="22"/>
      <c r="AJ2484" s="22"/>
      <c r="AK2484" s="22"/>
      <c r="AL2484" s="22"/>
      <c r="AM2484" s="22"/>
      <c r="AN2484" s="22"/>
      <c r="AO2484" s="22"/>
      <c r="AP2484" s="22"/>
      <c r="AQ2484" s="22"/>
      <c r="AR2484" s="22"/>
      <c r="AS2484" s="22"/>
      <c r="AT2484" s="22"/>
      <c r="AU2484" s="22"/>
      <c r="AV2484" s="22"/>
      <c r="AW2484" s="22"/>
      <c r="AX2484" s="22"/>
      <c r="AY2484" s="22"/>
      <c r="AZ2484" s="22"/>
      <c r="BA2484" s="22"/>
      <c r="BB2484" s="22"/>
      <c r="BC2484" s="22"/>
    </row>
    <row r="2485" spans="1:55" s="23" customFormat="1" ht="25.5">
      <c r="A2485" s="7">
        <v>2374</v>
      </c>
      <c r="B2485" s="7">
        <v>83</v>
      </c>
      <c r="C2485" s="35">
        <v>44083</v>
      </c>
      <c r="D2485" s="36" t="s">
        <v>123</v>
      </c>
      <c r="E2485" s="37">
        <v>49443.42</v>
      </c>
      <c r="F2485" s="19" t="s">
        <v>50</v>
      </c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22"/>
      <c r="AH2485" s="22"/>
      <c r="AI2485" s="22"/>
      <c r="AJ2485" s="22"/>
      <c r="AK2485" s="22"/>
      <c r="AL2485" s="22"/>
      <c r="AM2485" s="22"/>
      <c r="AN2485" s="22"/>
      <c r="AO2485" s="22"/>
      <c r="AP2485" s="22"/>
      <c r="AQ2485" s="22"/>
      <c r="AR2485" s="22"/>
      <c r="AS2485" s="22"/>
      <c r="AT2485" s="22"/>
      <c r="AU2485" s="22"/>
      <c r="AV2485" s="22"/>
      <c r="AW2485" s="22"/>
      <c r="AX2485" s="22"/>
      <c r="AY2485" s="22"/>
      <c r="AZ2485" s="22"/>
      <c r="BA2485" s="22"/>
      <c r="BB2485" s="22"/>
      <c r="BC2485" s="22"/>
    </row>
    <row r="2486" spans="1:55" s="23" customFormat="1" ht="25.5">
      <c r="A2486" s="7">
        <v>2375</v>
      </c>
      <c r="B2486" s="7">
        <v>84</v>
      </c>
      <c r="C2486" s="35">
        <v>44083</v>
      </c>
      <c r="D2486" s="36" t="s">
        <v>200</v>
      </c>
      <c r="E2486" s="37">
        <v>9848.59</v>
      </c>
      <c r="F2486" s="19" t="s">
        <v>50</v>
      </c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22"/>
      <c r="AH2486" s="22"/>
      <c r="AI2486" s="22"/>
      <c r="AJ2486" s="22"/>
      <c r="AK2486" s="22"/>
      <c r="AL2486" s="22"/>
      <c r="AM2486" s="22"/>
      <c r="AN2486" s="22"/>
      <c r="AO2486" s="22"/>
      <c r="AP2486" s="22"/>
      <c r="AQ2486" s="22"/>
      <c r="AR2486" s="22"/>
      <c r="AS2486" s="22"/>
      <c r="AT2486" s="22"/>
      <c r="AU2486" s="22"/>
      <c r="AV2486" s="22"/>
      <c r="AW2486" s="22"/>
      <c r="AX2486" s="22"/>
      <c r="AY2486" s="22"/>
      <c r="AZ2486" s="22"/>
      <c r="BA2486" s="22"/>
      <c r="BB2486" s="22"/>
      <c r="BC2486" s="22"/>
    </row>
    <row r="2487" spans="1:55" s="23" customFormat="1" ht="25.5">
      <c r="A2487" s="7">
        <v>2376</v>
      </c>
      <c r="B2487" s="7">
        <v>85</v>
      </c>
      <c r="C2487" s="35">
        <v>44083</v>
      </c>
      <c r="D2487" s="36" t="s">
        <v>62</v>
      </c>
      <c r="E2487" s="37">
        <v>6554.1</v>
      </c>
      <c r="F2487" s="19" t="s">
        <v>50</v>
      </c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22"/>
      <c r="AH2487" s="22"/>
      <c r="AI2487" s="22"/>
      <c r="AJ2487" s="22"/>
      <c r="AK2487" s="22"/>
      <c r="AL2487" s="22"/>
      <c r="AM2487" s="22"/>
      <c r="AN2487" s="22"/>
      <c r="AO2487" s="22"/>
      <c r="AP2487" s="22"/>
      <c r="AQ2487" s="22"/>
      <c r="AR2487" s="22"/>
      <c r="AS2487" s="22"/>
      <c r="AT2487" s="22"/>
      <c r="AU2487" s="22"/>
      <c r="AV2487" s="22"/>
      <c r="AW2487" s="22"/>
      <c r="AX2487" s="22"/>
      <c r="AY2487" s="22"/>
      <c r="AZ2487" s="22"/>
      <c r="BA2487" s="22"/>
      <c r="BB2487" s="22"/>
      <c r="BC2487" s="22"/>
    </row>
    <row r="2488" spans="1:55" s="23" customFormat="1" ht="25.5">
      <c r="A2488" s="7">
        <v>2377</v>
      </c>
      <c r="B2488" s="7">
        <v>86</v>
      </c>
      <c r="C2488" s="35">
        <v>44083</v>
      </c>
      <c r="D2488" s="36" t="s">
        <v>201</v>
      </c>
      <c r="E2488" s="37">
        <v>4828.38</v>
      </c>
      <c r="F2488" s="19" t="s">
        <v>50</v>
      </c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22"/>
      <c r="AH2488" s="22"/>
      <c r="AI2488" s="22"/>
      <c r="AJ2488" s="22"/>
      <c r="AK2488" s="22"/>
      <c r="AL2488" s="22"/>
      <c r="AM2488" s="22"/>
      <c r="AN2488" s="22"/>
      <c r="AO2488" s="22"/>
      <c r="AP2488" s="22"/>
      <c r="AQ2488" s="22"/>
      <c r="AR2488" s="22"/>
      <c r="AS2488" s="22"/>
      <c r="AT2488" s="22"/>
      <c r="AU2488" s="22"/>
      <c r="AV2488" s="22"/>
      <c r="AW2488" s="22"/>
      <c r="AX2488" s="22"/>
      <c r="AY2488" s="22"/>
      <c r="AZ2488" s="22"/>
      <c r="BA2488" s="22"/>
      <c r="BB2488" s="22"/>
      <c r="BC2488" s="22"/>
    </row>
    <row r="2489" spans="1:55" s="23" customFormat="1" ht="25.5">
      <c r="A2489" s="7">
        <v>2378</v>
      </c>
      <c r="B2489" s="7">
        <v>87</v>
      </c>
      <c r="C2489" s="35">
        <v>44083</v>
      </c>
      <c r="D2489" s="36" t="s">
        <v>202</v>
      </c>
      <c r="E2489" s="37">
        <v>16642.81</v>
      </c>
      <c r="F2489" s="19" t="s">
        <v>50</v>
      </c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22"/>
      <c r="AH2489" s="22"/>
      <c r="AI2489" s="22"/>
      <c r="AJ2489" s="22"/>
      <c r="AK2489" s="22"/>
      <c r="AL2489" s="22"/>
      <c r="AM2489" s="22"/>
      <c r="AN2489" s="22"/>
      <c r="AO2489" s="22"/>
      <c r="AP2489" s="22"/>
      <c r="AQ2489" s="22"/>
      <c r="AR2489" s="22"/>
      <c r="AS2489" s="22"/>
      <c r="AT2489" s="22"/>
      <c r="AU2489" s="22"/>
      <c r="AV2489" s="22"/>
      <c r="AW2489" s="22"/>
      <c r="AX2489" s="22"/>
      <c r="AY2489" s="22"/>
      <c r="AZ2489" s="22"/>
      <c r="BA2489" s="22"/>
      <c r="BB2489" s="22"/>
      <c r="BC2489" s="22"/>
    </row>
    <row r="2490" spans="1:55" s="23" customFormat="1" ht="25.5">
      <c r="A2490" s="7">
        <v>2379</v>
      </c>
      <c r="B2490" s="7">
        <v>88</v>
      </c>
      <c r="C2490" s="35">
        <v>44083</v>
      </c>
      <c r="D2490" s="36" t="s">
        <v>204</v>
      </c>
      <c r="E2490" s="37">
        <v>1549.14</v>
      </c>
      <c r="F2490" s="19" t="s">
        <v>50</v>
      </c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22"/>
      <c r="AH2490" s="22"/>
      <c r="AI2490" s="22"/>
      <c r="AJ2490" s="22"/>
      <c r="AK2490" s="22"/>
      <c r="AL2490" s="22"/>
      <c r="AM2490" s="22"/>
      <c r="AN2490" s="22"/>
      <c r="AO2490" s="22"/>
      <c r="AP2490" s="22"/>
      <c r="AQ2490" s="22"/>
      <c r="AR2490" s="22"/>
      <c r="AS2490" s="22"/>
      <c r="AT2490" s="22"/>
      <c r="AU2490" s="22"/>
      <c r="AV2490" s="22"/>
      <c r="AW2490" s="22"/>
      <c r="AX2490" s="22"/>
      <c r="AY2490" s="22"/>
      <c r="AZ2490" s="22"/>
      <c r="BA2490" s="22"/>
      <c r="BB2490" s="22"/>
      <c r="BC2490" s="22"/>
    </row>
    <row r="2491" spans="1:55" s="23" customFormat="1" ht="25.5">
      <c r="A2491" s="7">
        <v>2380</v>
      </c>
      <c r="B2491" s="7">
        <v>89</v>
      </c>
      <c r="C2491" s="35">
        <v>44083</v>
      </c>
      <c r="D2491" s="36" t="s">
        <v>205</v>
      </c>
      <c r="E2491" s="37">
        <v>4871.8</v>
      </c>
      <c r="F2491" s="19" t="s">
        <v>50</v>
      </c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22"/>
      <c r="AH2491" s="22"/>
      <c r="AI2491" s="22"/>
      <c r="AJ2491" s="22"/>
      <c r="AK2491" s="22"/>
      <c r="AL2491" s="22"/>
      <c r="AM2491" s="22"/>
      <c r="AN2491" s="22"/>
      <c r="AO2491" s="22"/>
      <c r="AP2491" s="22"/>
      <c r="AQ2491" s="22"/>
      <c r="AR2491" s="22"/>
      <c r="AS2491" s="22"/>
      <c r="AT2491" s="22"/>
      <c r="AU2491" s="22"/>
      <c r="AV2491" s="22"/>
      <c r="AW2491" s="22"/>
      <c r="AX2491" s="22"/>
      <c r="AY2491" s="22"/>
      <c r="AZ2491" s="22"/>
      <c r="BA2491" s="22"/>
      <c r="BB2491" s="22"/>
      <c r="BC2491" s="22"/>
    </row>
    <row r="2492" spans="1:55" s="23" customFormat="1" ht="25.5">
      <c r="A2492" s="7">
        <v>2381</v>
      </c>
      <c r="B2492" s="7">
        <v>90</v>
      </c>
      <c r="C2492" s="35">
        <v>44083</v>
      </c>
      <c r="D2492" s="36" t="s">
        <v>207</v>
      </c>
      <c r="E2492" s="37">
        <v>32431.73</v>
      </c>
      <c r="F2492" s="19" t="s">
        <v>50</v>
      </c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22"/>
      <c r="AH2492" s="22"/>
      <c r="AI2492" s="22"/>
      <c r="AJ2492" s="22"/>
      <c r="AK2492" s="22"/>
      <c r="AL2492" s="22"/>
      <c r="AM2492" s="22"/>
      <c r="AN2492" s="22"/>
      <c r="AO2492" s="22"/>
      <c r="AP2492" s="22"/>
      <c r="AQ2492" s="22"/>
      <c r="AR2492" s="22"/>
      <c r="AS2492" s="22"/>
      <c r="AT2492" s="22"/>
      <c r="AU2492" s="22"/>
      <c r="AV2492" s="22"/>
      <c r="AW2492" s="22"/>
      <c r="AX2492" s="22"/>
      <c r="AY2492" s="22"/>
      <c r="AZ2492" s="22"/>
      <c r="BA2492" s="22"/>
      <c r="BB2492" s="22"/>
      <c r="BC2492" s="22"/>
    </row>
    <row r="2493" spans="1:55" s="23" customFormat="1" ht="25.5">
      <c r="A2493" s="7">
        <v>2382</v>
      </c>
      <c r="B2493" s="7">
        <v>91</v>
      </c>
      <c r="C2493" s="35">
        <v>44083</v>
      </c>
      <c r="D2493" s="36" t="s">
        <v>44</v>
      </c>
      <c r="E2493" s="37">
        <v>34260.25</v>
      </c>
      <c r="F2493" s="19" t="s">
        <v>50</v>
      </c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22"/>
      <c r="AH2493" s="22"/>
      <c r="AI2493" s="22"/>
      <c r="AJ2493" s="22"/>
      <c r="AK2493" s="22"/>
      <c r="AL2493" s="22"/>
      <c r="AM2493" s="22"/>
      <c r="AN2493" s="22"/>
      <c r="AO2493" s="22"/>
      <c r="AP2493" s="22"/>
      <c r="AQ2493" s="22"/>
      <c r="AR2493" s="22"/>
      <c r="AS2493" s="22"/>
      <c r="AT2493" s="22"/>
      <c r="AU2493" s="22"/>
      <c r="AV2493" s="22"/>
      <c r="AW2493" s="22"/>
      <c r="AX2493" s="22"/>
      <c r="AY2493" s="22"/>
      <c r="AZ2493" s="22"/>
      <c r="BA2493" s="22"/>
      <c r="BB2493" s="22"/>
      <c r="BC2493" s="22"/>
    </row>
    <row r="2494" spans="1:55" s="23" customFormat="1" ht="28.5">
      <c r="A2494" s="7">
        <v>2383</v>
      </c>
      <c r="B2494" s="7">
        <v>92</v>
      </c>
      <c r="C2494" s="35">
        <v>44083</v>
      </c>
      <c r="D2494" s="36" t="s">
        <v>35</v>
      </c>
      <c r="E2494" s="37">
        <v>47994.07</v>
      </c>
      <c r="F2494" s="19" t="s">
        <v>50</v>
      </c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22"/>
      <c r="AH2494" s="22"/>
      <c r="AI2494" s="22"/>
      <c r="AJ2494" s="22"/>
      <c r="AK2494" s="22"/>
      <c r="AL2494" s="22"/>
      <c r="AM2494" s="22"/>
      <c r="AN2494" s="22"/>
      <c r="AO2494" s="22"/>
      <c r="AP2494" s="22"/>
      <c r="AQ2494" s="22"/>
      <c r="AR2494" s="22"/>
      <c r="AS2494" s="22"/>
      <c r="AT2494" s="22"/>
      <c r="AU2494" s="22"/>
      <c r="AV2494" s="22"/>
      <c r="AW2494" s="22"/>
      <c r="AX2494" s="22"/>
      <c r="AY2494" s="22"/>
      <c r="AZ2494" s="22"/>
      <c r="BA2494" s="22"/>
      <c r="BB2494" s="22"/>
      <c r="BC2494" s="22"/>
    </row>
    <row r="2495" spans="1:55" s="23" customFormat="1" ht="25.5">
      <c r="A2495" s="7">
        <v>2384</v>
      </c>
      <c r="B2495" s="7">
        <v>93</v>
      </c>
      <c r="C2495" s="35">
        <v>44083</v>
      </c>
      <c r="D2495" s="36" t="s">
        <v>123</v>
      </c>
      <c r="E2495" s="37">
        <v>54194.53</v>
      </c>
      <c r="F2495" s="19" t="s">
        <v>50</v>
      </c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22"/>
      <c r="AH2495" s="22"/>
      <c r="AI2495" s="22"/>
      <c r="AJ2495" s="22"/>
      <c r="AK2495" s="22"/>
      <c r="AL2495" s="22"/>
      <c r="AM2495" s="22"/>
      <c r="AN2495" s="22"/>
      <c r="AO2495" s="22"/>
      <c r="AP2495" s="22"/>
      <c r="AQ2495" s="22"/>
      <c r="AR2495" s="22"/>
      <c r="AS2495" s="22"/>
      <c r="AT2495" s="22"/>
      <c r="AU2495" s="22"/>
      <c r="AV2495" s="22"/>
      <c r="AW2495" s="22"/>
      <c r="AX2495" s="22"/>
      <c r="AY2495" s="22"/>
      <c r="AZ2495" s="22"/>
      <c r="BA2495" s="22"/>
      <c r="BB2495" s="22"/>
      <c r="BC2495" s="22"/>
    </row>
    <row r="2496" spans="1:55" s="23" customFormat="1" ht="25.5">
      <c r="A2496" s="7">
        <v>2385</v>
      </c>
      <c r="B2496" s="7">
        <v>94</v>
      </c>
      <c r="C2496" s="35">
        <v>44083</v>
      </c>
      <c r="D2496" s="36" t="s">
        <v>44</v>
      </c>
      <c r="E2496" s="37">
        <v>74991.98</v>
      </c>
      <c r="F2496" s="19" t="s">
        <v>50</v>
      </c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22"/>
      <c r="AH2496" s="22"/>
      <c r="AI2496" s="22"/>
      <c r="AJ2496" s="22"/>
      <c r="AK2496" s="22"/>
      <c r="AL2496" s="22"/>
      <c r="AM2496" s="22"/>
      <c r="AN2496" s="22"/>
      <c r="AO2496" s="22"/>
      <c r="AP2496" s="22"/>
      <c r="AQ2496" s="22"/>
      <c r="AR2496" s="22"/>
      <c r="AS2496" s="22"/>
      <c r="AT2496" s="22"/>
      <c r="AU2496" s="22"/>
      <c r="AV2496" s="22"/>
      <c r="AW2496" s="22"/>
      <c r="AX2496" s="22"/>
      <c r="AY2496" s="22"/>
      <c r="AZ2496" s="22"/>
      <c r="BA2496" s="22"/>
      <c r="BB2496" s="22"/>
      <c r="BC2496" s="22"/>
    </row>
    <row r="2497" spans="1:55" s="23" customFormat="1" ht="15.75">
      <c r="A2497" s="41" t="s">
        <v>493</v>
      </c>
      <c r="B2497" s="42"/>
      <c r="C2497" s="43"/>
      <c r="D2497" s="25">
        <f>SUM(E2454:E2476)</f>
        <v>3872529.3900000006</v>
      </c>
      <c r="E2497" s="25">
        <f>SUM(E2477:E2496)</f>
        <v>715439.2799999999</v>
      </c>
      <c r="F2497" s="25">
        <v>0</v>
      </c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22"/>
      <c r="AH2497" s="22"/>
      <c r="AI2497" s="22"/>
      <c r="AJ2497" s="22"/>
      <c r="AK2497" s="22"/>
      <c r="AL2497" s="22"/>
      <c r="AM2497" s="22"/>
      <c r="AN2497" s="22"/>
      <c r="AO2497" s="22"/>
      <c r="AP2497" s="22"/>
      <c r="AQ2497" s="22"/>
      <c r="AR2497" s="22"/>
      <c r="AS2497" s="22"/>
      <c r="AT2497" s="22"/>
      <c r="AU2497" s="22"/>
      <c r="AV2497" s="22"/>
      <c r="AW2497" s="22"/>
      <c r="AX2497" s="22"/>
      <c r="AY2497" s="22"/>
      <c r="AZ2497" s="22"/>
      <c r="BA2497" s="22"/>
      <c r="BB2497" s="22"/>
      <c r="BC2497" s="22"/>
    </row>
    <row r="2498" spans="1:55" s="23" customFormat="1" ht="25.5">
      <c r="A2498" s="7">
        <v>2386</v>
      </c>
      <c r="B2498" s="7">
        <v>95</v>
      </c>
      <c r="C2498" s="35">
        <v>44084</v>
      </c>
      <c r="D2498" s="36" t="s">
        <v>44</v>
      </c>
      <c r="E2498" s="37">
        <v>76780</v>
      </c>
      <c r="F2498" s="19" t="s">
        <v>47</v>
      </c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22"/>
      <c r="AH2498" s="22"/>
      <c r="AI2498" s="22"/>
      <c r="AJ2498" s="22"/>
      <c r="AK2498" s="22"/>
      <c r="AL2498" s="22"/>
      <c r="AM2498" s="22"/>
      <c r="AN2498" s="22"/>
      <c r="AO2498" s="22"/>
      <c r="AP2498" s="22"/>
      <c r="AQ2498" s="22"/>
      <c r="AR2498" s="22"/>
      <c r="AS2498" s="22"/>
      <c r="AT2498" s="22"/>
      <c r="AU2498" s="22"/>
      <c r="AV2498" s="22"/>
      <c r="AW2498" s="22"/>
      <c r="AX2498" s="22"/>
      <c r="AY2498" s="22"/>
      <c r="AZ2498" s="22"/>
      <c r="BA2498" s="22"/>
      <c r="BB2498" s="22"/>
      <c r="BC2498" s="22"/>
    </row>
    <row r="2499" spans="1:55" s="23" customFormat="1" ht="15.75">
      <c r="A2499" s="41" t="s">
        <v>494</v>
      </c>
      <c r="B2499" s="42"/>
      <c r="C2499" s="43"/>
      <c r="D2499" s="25">
        <f>E2498</f>
        <v>76780</v>
      </c>
      <c r="E2499" s="25">
        <f>0</f>
        <v>0</v>
      </c>
      <c r="F2499" s="25">
        <v>0</v>
      </c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22"/>
      <c r="AH2499" s="22"/>
      <c r="AI2499" s="22"/>
      <c r="AJ2499" s="22"/>
      <c r="AK2499" s="22"/>
      <c r="AL2499" s="22"/>
      <c r="AM2499" s="22"/>
      <c r="AN2499" s="22"/>
      <c r="AO2499" s="22"/>
      <c r="AP2499" s="22"/>
      <c r="AQ2499" s="22"/>
      <c r="AR2499" s="22"/>
      <c r="AS2499" s="22"/>
      <c r="AT2499" s="22"/>
      <c r="AU2499" s="22"/>
      <c r="AV2499" s="22"/>
      <c r="AW2499" s="22"/>
      <c r="AX2499" s="22"/>
      <c r="AY2499" s="22"/>
      <c r="AZ2499" s="22"/>
      <c r="BA2499" s="22"/>
      <c r="BB2499" s="22"/>
      <c r="BC2499" s="22"/>
    </row>
    <row r="2500" spans="1:55" s="23" customFormat="1" ht="25.5">
      <c r="A2500" s="7">
        <v>2387</v>
      </c>
      <c r="B2500" s="7">
        <v>96</v>
      </c>
      <c r="C2500" s="35">
        <v>44088</v>
      </c>
      <c r="D2500" s="36" t="s">
        <v>276</v>
      </c>
      <c r="E2500" s="37">
        <v>459850</v>
      </c>
      <c r="F2500" s="19" t="s">
        <v>491</v>
      </c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22"/>
      <c r="AH2500" s="22"/>
      <c r="AI2500" s="22"/>
      <c r="AJ2500" s="22"/>
      <c r="AK2500" s="22"/>
      <c r="AL2500" s="22"/>
      <c r="AM2500" s="22"/>
      <c r="AN2500" s="22"/>
      <c r="AO2500" s="22"/>
      <c r="AP2500" s="22"/>
      <c r="AQ2500" s="22"/>
      <c r="AR2500" s="22"/>
      <c r="AS2500" s="22"/>
      <c r="AT2500" s="22"/>
      <c r="AU2500" s="22"/>
      <c r="AV2500" s="22"/>
      <c r="AW2500" s="22"/>
      <c r="AX2500" s="22"/>
      <c r="AY2500" s="22"/>
      <c r="AZ2500" s="22"/>
      <c r="BA2500" s="22"/>
      <c r="BB2500" s="22"/>
      <c r="BC2500" s="22"/>
    </row>
    <row r="2501" spans="1:55" s="23" customFormat="1" ht="25.5">
      <c r="A2501" s="7">
        <v>2388</v>
      </c>
      <c r="B2501" s="7">
        <v>97</v>
      </c>
      <c r="C2501" s="35">
        <v>44088</v>
      </c>
      <c r="D2501" s="36" t="s">
        <v>495</v>
      </c>
      <c r="E2501" s="37">
        <v>60000</v>
      </c>
      <c r="F2501" s="19" t="s">
        <v>491</v>
      </c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22"/>
      <c r="AH2501" s="22"/>
      <c r="AI2501" s="22"/>
      <c r="AJ2501" s="22"/>
      <c r="AK2501" s="22"/>
      <c r="AL2501" s="22"/>
      <c r="AM2501" s="22"/>
      <c r="AN2501" s="22"/>
      <c r="AO2501" s="22"/>
      <c r="AP2501" s="22"/>
      <c r="AQ2501" s="22"/>
      <c r="AR2501" s="22"/>
      <c r="AS2501" s="22"/>
      <c r="AT2501" s="22"/>
      <c r="AU2501" s="22"/>
      <c r="AV2501" s="22"/>
      <c r="AW2501" s="22"/>
      <c r="AX2501" s="22"/>
      <c r="AY2501" s="22"/>
      <c r="AZ2501" s="22"/>
      <c r="BA2501" s="22"/>
      <c r="BB2501" s="22"/>
      <c r="BC2501" s="22"/>
    </row>
    <row r="2502" spans="1:55" s="23" customFormat="1" ht="25.5">
      <c r="A2502" s="7">
        <v>2389</v>
      </c>
      <c r="B2502" s="7">
        <v>98</v>
      </c>
      <c r="C2502" s="35">
        <v>44088</v>
      </c>
      <c r="D2502" s="36" t="s">
        <v>12</v>
      </c>
      <c r="E2502" s="37">
        <v>72327.25</v>
      </c>
      <c r="F2502" s="19" t="s">
        <v>29</v>
      </c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22"/>
      <c r="AH2502" s="22"/>
      <c r="AI2502" s="22"/>
      <c r="AJ2502" s="22"/>
      <c r="AK2502" s="22"/>
      <c r="AL2502" s="22"/>
      <c r="AM2502" s="22"/>
      <c r="AN2502" s="22"/>
      <c r="AO2502" s="22"/>
      <c r="AP2502" s="22"/>
      <c r="AQ2502" s="22"/>
      <c r="AR2502" s="22"/>
      <c r="AS2502" s="22"/>
      <c r="AT2502" s="22"/>
      <c r="AU2502" s="22"/>
      <c r="AV2502" s="22"/>
      <c r="AW2502" s="22"/>
      <c r="AX2502" s="22"/>
      <c r="AY2502" s="22"/>
      <c r="AZ2502" s="22"/>
      <c r="BA2502" s="22"/>
      <c r="BB2502" s="22"/>
      <c r="BC2502" s="22"/>
    </row>
    <row r="2503" spans="1:55" s="23" customFormat="1" ht="28.5">
      <c r="A2503" s="7">
        <v>2390</v>
      </c>
      <c r="B2503" s="7">
        <v>99</v>
      </c>
      <c r="C2503" s="35">
        <v>44088</v>
      </c>
      <c r="D2503" s="36" t="s">
        <v>89</v>
      </c>
      <c r="E2503" s="37">
        <v>259683.97</v>
      </c>
      <c r="F2503" s="19" t="s">
        <v>47</v>
      </c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22"/>
      <c r="AH2503" s="22"/>
      <c r="AI2503" s="22"/>
      <c r="AJ2503" s="22"/>
      <c r="AK2503" s="22"/>
      <c r="AL2503" s="22"/>
      <c r="AM2503" s="22"/>
      <c r="AN2503" s="22"/>
      <c r="AO2503" s="22"/>
      <c r="AP2503" s="22"/>
      <c r="AQ2503" s="22"/>
      <c r="AR2503" s="22"/>
      <c r="AS2503" s="22"/>
      <c r="AT2503" s="22"/>
      <c r="AU2503" s="22"/>
      <c r="AV2503" s="22"/>
      <c r="AW2503" s="22"/>
      <c r="AX2503" s="22"/>
      <c r="AY2503" s="22"/>
      <c r="AZ2503" s="22"/>
      <c r="BA2503" s="22"/>
      <c r="BB2503" s="22"/>
      <c r="BC2503" s="22"/>
    </row>
    <row r="2504" spans="1:55" s="23" customFormat="1" ht="15.75">
      <c r="A2504" s="7">
        <v>2391</v>
      </c>
      <c r="B2504" s="7">
        <v>100</v>
      </c>
      <c r="C2504" s="35">
        <v>44088</v>
      </c>
      <c r="D2504" s="36" t="s">
        <v>12</v>
      </c>
      <c r="E2504" s="37">
        <v>18081.81</v>
      </c>
      <c r="F2504" s="19" t="s">
        <v>49</v>
      </c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22"/>
      <c r="AH2504" s="22"/>
      <c r="AI2504" s="22"/>
      <c r="AJ2504" s="22"/>
      <c r="AK2504" s="22"/>
      <c r="AL2504" s="22"/>
      <c r="AM2504" s="22"/>
      <c r="AN2504" s="22"/>
      <c r="AO2504" s="22"/>
      <c r="AP2504" s="22"/>
      <c r="AQ2504" s="22"/>
      <c r="AR2504" s="22"/>
      <c r="AS2504" s="22"/>
      <c r="AT2504" s="22"/>
      <c r="AU2504" s="22"/>
      <c r="AV2504" s="22"/>
      <c r="AW2504" s="22"/>
      <c r="AX2504" s="22"/>
      <c r="AY2504" s="22"/>
      <c r="AZ2504" s="22"/>
      <c r="BA2504" s="22"/>
      <c r="BB2504" s="22"/>
      <c r="BC2504" s="22"/>
    </row>
    <row r="2505" spans="1:55" s="23" customFormat="1" ht="28.5">
      <c r="A2505" s="7">
        <v>2392</v>
      </c>
      <c r="B2505" s="7">
        <v>101</v>
      </c>
      <c r="C2505" s="35">
        <v>44088</v>
      </c>
      <c r="D2505" s="36" t="s">
        <v>89</v>
      </c>
      <c r="E2505" s="37">
        <v>47869.69</v>
      </c>
      <c r="F2505" s="19" t="s">
        <v>50</v>
      </c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22"/>
      <c r="AH2505" s="22"/>
      <c r="AI2505" s="22"/>
      <c r="AJ2505" s="22"/>
      <c r="AK2505" s="22"/>
      <c r="AL2505" s="22"/>
      <c r="AM2505" s="22"/>
      <c r="AN2505" s="22"/>
      <c r="AO2505" s="22"/>
      <c r="AP2505" s="22"/>
      <c r="AQ2505" s="22"/>
      <c r="AR2505" s="22"/>
      <c r="AS2505" s="22"/>
      <c r="AT2505" s="22"/>
      <c r="AU2505" s="22"/>
      <c r="AV2505" s="22"/>
      <c r="AW2505" s="22"/>
      <c r="AX2505" s="22"/>
      <c r="AY2505" s="22"/>
      <c r="AZ2505" s="22"/>
      <c r="BA2505" s="22"/>
      <c r="BB2505" s="22"/>
      <c r="BC2505" s="22"/>
    </row>
    <row r="2506" spans="1:55" s="23" customFormat="1" ht="15.75">
      <c r="A2506" s="41" t="s">
        <v>496</v>
      </c>
      <c r="B2506" s="42"/>
      <c r="C2506" s="43"/>
      <c r="D2506" s="25">
        <f>SUM(E2500:E2503)</f>
        <v>851861.22</v>
      </c>
      <c r="E2506" s="25">
        <f>SUM(E2504:E2505)</f>
        <v>65951.5</v>
      </c>
      <c r="F2506" s="25">
        <v>0</v>
      </c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22"/>
      <c r="AH2506" s="22"/>
      <c r="AI2506" s="22"/>
      <c r="AJ2506" s="22"/>
      <c r="AK2506" s="22"/>
      <c r="AL2506" s="22"/>
      <c r="AM2506" s="22"/>
      <c r="AN2506" s="22"/>
      <c r="AO2506" s="22"/>
      <c r="AP2506" s="22"/>
      <c r="AQ2506" s="22"/>
      <c r="AR2506" s="22"/>
      <c r="AS2506" s="22"/>
      <c r="AT2506" s="22"/>
      <c r="AU2506" s="22"/>
      <c r="AV2506" s="22"/>
      <c r="AW2506" s="22"/>
      <c r="AX2506" s="22"/>
      <c r="AY2506" s="22"/>
      <c r="AZ2506" s="22"/>
      <c r="BA2506" s="22"/>
      <c r="BB2506" s="22"/>
      <c r="BC2506" s="22"/>
    </row>
    <row r="2507" spans="1:55" s="23" customFormat="1" ht="25.5">
      <c r="A2507" s="7">
        <v>2393</v>
      </c>
      <c r="B2507" s="7">
        <v>102</v>
      </c>
      <c r="C2507" s="35">
        <v>44090</v>
      </c>
      <c r="D2507" s="36" t="s">
        <v>74</v>
      </c>
      <c r="E2507" s="37">
        <v>598259.93</v>
      </c>
      <c r="F2507" s="19" t="s">
        <v>47</v>
      </c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22"/>
      <c r="AH2507" s="22"/>
      <c r="AI2507" s="22"/>
      <c r="AJ2507" s="22"/>
      <c r="AK2507" s="22"/>
      <c r="AL2507" s="22"/>
      <c r="AM2507" s="22"/>
      <c r="AN2507" s="22"/>
      <c r="AO2507" s="22"/>
      <c r="AP2507" s="22"/>
      <c r="AQ2507" s="22"/>
      <c r="AR2507" s="22"/>
      <c r="AS2507" s="22"/>
      <c r="AT2507" s="22"/>
      <c r="AU2507" s="22"/>
      <c r="AV2507" s="22"/>
      <c r="AW2507" s="22"/>
      <c r="AX2507" s="22"/>
      <c r="AY2507" s="22"/>
      <c r="AZ2507" s="22"/>
      <c r="BA2507" s="22"/>
      <c r="BB2507" s="22"/>
      <c r="BC2507" s="22"/>
    </row>
    <row r="2508" spans="1:55" s="23" customFormat="1" ht="25.5">
      <c r="A2508" s="7">
        <v>2394</v>
      </c>
      <c r="B2508" s="7">
        <v>103</v>
      </c>
      <c r="C2508" s="35">
        <v>44090</v>
      </c>
      <c r="D2508" s="36" t="s">
        <v>36</v>
      </c>
      <c r="E2508" s="37">
        <v>96068.47</v>
      </c>
      <c r="F2508" s="19" t="s">
        <v>47</v>
      </c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22"/>
      <c r="AH2508" s="22"/>
      <c r="AI2508" s="22"/>
      <c r="AJ2508" s="22"/>
      <c r="AK2508" s="22"/>
      <c r="AL2508" s="22"/>
      <c r="AM2508" s="22"/>
      <c r="AN2508" s="22"/>
      <c r="AO2508" s="22"/>
      <c r="AP2508" s="22"/>
      <c r="AQ2508" s="22"/>
      <c r="AR2508" s="22"/>
      <c r="AS2508" s="22"/>
      <c r="AT2508" s="22"/>
      <c r="AU2508" s="22"/>
      <c r="AV2508" s="22"/>
      <c r="AW2508" s="22"/>
      <c r="AX2508" s="22"/>
      <c r="AY2508" s="22"/>
      <c r="AZ2508" s="22"/>
      <c r="BA2508" s="22"/>
      <c r="BB2508" s="22"/>
      <c r="BC2508" s="22"/>
    </row>
    <row r="2509" spans="1:55" s="23" customFormat="1" ht="25.5">
      <c r="A2509" s="7">
        <v>2395</v>
      </c>
      <c r="B2509" s="7">
        <v>104</v>
      </c>
      <c r="C2509" s="35">
        <v>44090</v>
      </c>
      <c r="D2509" s="36" t="s">
        <v>312</v>
      </c>
      <c r="E2509" s="37">
        <v>36485.56</v>
      </c>
      <c r="F2509" s="19" t="s">
        <v>47</v>
      </c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22"/>
      <c r="AH2509" s="22"/>
      <c r="AI2509" s="22"/>
      <c r="AJ2509" s="22"/>
      <c r="AK2509" s="22"/>
      <c r="AL2509" s="22"/>
      <c r="AM2509" s="22"/>
      <c r="AN2509" s="22"/>
      <c r="AO2509" s="22"/>
      <c r="AP2509" s="22"/>
      <c r="AQ2509" s="22"/>
      <c r="AR2509" s="22"/>
      <c r="AS2509" s="22"/>
      <c r="AT2509" s="22"/>
      <c r="AU2509" s="22"/>
      <c r="AV2509" s="22"/>
      <c r="AW2509" s="22"/>
      <c r="AX2509" s="22"/>
      <c r="AY2509" s="22"/>
      <c r="AZ2509" s="22"/>
      <c r="BA2509" s="22"/>
      <c r="BB2509" s="22"/>
      <c r="BC2509" s="22"/>
    </row>
    <row r="2510" spans="1:55" s="23" customFormat="1" ht="25.5">
      <c r="A2510" s="7">
        <v>2396</v>
      </c>
      <c r="B2510" s="7">
        <v>105</v>
      </c>
      <c r="C2510" s="35">
        <v>44090</v>
      </c>
      <c r="D2510" s="36" t="s">
        <v>347</v>
      </c>
      <c r="E2510" s="37">
        <v>5797</v>
      </c>
      <c r="F2510" s="19" t="s">
        <v>47</v>
      </c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  <c r="Y2510" s="22"/>
      <c r="Z2510" s="22"/>
      <c r="AA2510" s="22"/>
      <c r="AB2510" s="22"/>
      <c r="AC2510" s="22"/>
      <c r="AD2510" s="22"/>
      <c r="AE2510" s="22"/>
      <c r="AF2510" s="22"/>
      <c r="AG2510" s="22"/>
      <c r="AH2510" s="22"/>
      <c r="AI2510" s="22"/>
      <c r="AJ2510" s="22"/>
      <c r="AK2510" s="22"/>
      <c r="AL2510" s="22"/>
      <c r="AM2510" s="22"/>
      <c r="AN2510" s="22"/>
      <c r="AO2510" s="22"/>
      <c r="AP2510" s="22"/>
      <c r="AQ2510" s="22"/>
      <c r="AR2510" s="22"/>
      <c r="AS2510" s="22"/>
      <c r="AT2510" s="22"/>
      <c r="AU2510" s="22"/>
      <c r="AV2510" s="22"/>
      <c r="AW2510" s="22"/>
      <c r="AX2510" s="22"/>
      <c r="AY2510" s="22"/>
      <c r="AZ2510" s="22"/>
      <c r="BA2510" s="22"/>
      <c r="BB2510" s="22"/>
      <c r="BC2510" s="22"/>
    </row>
    <row r="2511" spans="1:55" s="23" customFormat="1" ht="25.5">
      <c r="A2511" s="7">
        <v>2397</v>
      </c>
      <c r="B2511" s="7">
        <v>106</v>
      </c>
      <c r="C2511" s="35">
        <v>44090</v>
      </c>
      <c r="D2511" s="36" t="s">
        <v>348</v>
      </c>
      <c r="E2511" s="37">
        <v>18493.7</v>
      </c>
      <c r="F2511" s="19" t="s">
        <v>47</v>
      </c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  <c r="Y2511" s="22"/>
      <c r="Z2511" s="22"/>
      <c r="AA2511" s="22"/>
      <c r="AB2511" s="22"/>
      <c r="AC2511" s="22"/>
      <c r="AD2511" s="22"/>
      <c r="AE2511" s="22"/>
      <c r="AF2511" s="22"/>
      <c r="AG2511" s="22"/>
      <c r="AH2511" s="22"/>
      <c r="AI2511" s="22"/>
      <c r="AJ2511" s="22"/>
      <c r="AK2511" s="22"/>
      <c r="AL2511" s="22"/>
      <c r="AM2511" s="22"/>
      <c r="AN2511" s="22"/>
      <c r="AO2511" s="22"/>
      <c r="AP2511" s="22"/>
      <c r="AQ2511" s="22"/>
      <c r="AR2511" s="22"/>
      <c r="AS2511" s="22"/>
      <c r="AT2511" s="22"/>
      <c r="AU2511" s="22"/>
      <c r="AV2511" s="22"/>
      <c r="AW2511" s="22"/>
      <c r="AX2511" s="22"/>
      <c r="AY2511" s="22"/>
      <c r="AZ2511" s="22"/>
      <c r="BA2511" s="22"/>
      <c r="BB2511" s="22"/>
      <c r="BC2511" s="22"/>
    </row>
    <row r="2512" spans="1:55" s="23" customFormat="1" ht="25.5">
      <c r="A2512" s="7">
        <v>2398</v>
      </c>
      <c r="B2512" s="7">
        <v>107</v>
      </c>
      <c r="C2512" s="35">
        <v>44090</v>
      </c>
      <c r="D2512" s="36" t="s">
        <v>136</v>
      </c>
      <c r="E2512" s="37">
        <v>41253.84</v>
      </c>
      <c r="F2512" s="19" t="s">
        <v>47</v>
      </c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  <c r="Y2512" s="22"/>
      <c r="Z2512" s="22"/>
      <c r="AA2512" s="22"/>
      <c r="AB2512" s="22"/>
      <c r="AC2512" s="22"/>
      <c r="AD2512" s="22"/>
      <c r="AE2512" s="22"/>
      <c r="AF2512" s="22"/>
      <c r="AG2512" s="22"/>
      <c r="AH2512" s="22"/>
      <c r="AI2512" s="22"/>
      <c r="AJ2512" s="22"/>
      <c r="AK2512" s="22"/>
      <c r="AL2512" s="22"/>
      <c r="AM2512" s="22"/>
      <c r="AN2512" s="22"/>
      <c r="AO2512" s="22"/>
      <c r="AP2512" s="22"/>
      <c r="AQ2512" s="22"/>
      <c r="AR2512" s="22"/>
      <c r="AS2512" s="22"/>
      <c r="AT2512" s="22"/>
      <c r="AU2512" s="22"/>
      <c r="AV2512" s="22"/>
      <c r="AW2512" s="22"/>
      <c r="AX2512" s="22"/>
      <c r="AY2512" s="22"/>
      <c r="AZ2512" s="22"/>
      <c r="BA2512" s="22"/>
      <c r="BB2512" s="22"/>
      <c r="BC2512" s="22"/>
    </row>
    <row r="2513" spans="1:55" s="23" customFormat="1" ht="25.5">
      <c r="A2513" s="7">
        <v>2399</v>
      </c>
      <c r="B2513" s="7">
        <v>108</v>
      </c>
      <c r="C2513" s="35">
        <v>44090</v>
      </c>
      <c r="D2513" s="36" t="s">
        <v>349</v>
      </c>
      <c r="E2513" s="37">
        <v>24168.49</v>
      </c>
      <c r="F2513" s="19" t="s">
        <v>47</v>
      </c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  <c r="Y2513" s="22"/>
      <c r="Z2513" s="22"/>
      <c r="AA2513" s="22"/>
      <c r="AB2513" s="22"/>
      <c r="AC2513" s="22"/>
      <c r="AD2513" s="22"/>
      <c r="AE2513" s="22"/>
      <c r="AF2513" s="22"/>
      <c r="AG2513" s="22"/>
      <c r="AH2513" s="22"/>
      <c r="AI2513" s="22"/>
      <c r="AJ2513" s="22"/>
      <c r="AK2513" s="22"/>
      <c r="AL2513" s="22"/>
      <c r="AM2513" s="22"/>
      <c r="AN2513" s="22"/>
      <c r="AO2513" s="22"/>
      <c r="AP2513" s="22"/>
      <c r="AQ2513" s="22"/>
      <c r="AR2513" s="22"/>
      <c r="AS2513" s="22"/>
      <c r="AT2513" s="22"/>
      <c r="AU2513" s="22"/>
      <c r="AV2513" s="22"/>
      <c r="AW2513" s="22"/>
      <c r="AX2513" s="22"/>
      <c r="AY2513" s="22"/>
      <c r="AZ2513" s="22"/>
      <c r="BA2513" s="22"/>
      <c r="BB2513" s="22"/>
      <c r="BC2513" s="22"/>
    </row>
    <row r="2514" spans="1:55" s="23" customFormat="1" ht="25.5">
      <c r="A2514" s="7">
        <v>2400</v>
      </c>
      <c r="B2514" s="7">
        <v>109</v>
      </c>
      <c r="C2514" s="35">
        <v>44090</v>
      </c>
      <c r="D2514" s="36" t="s">
        <v>398</v>
      </c>
      <c r="E2514" s="37">
        <v>91965.23</v>
      </c>
      <c r="F2514" s="19" t="s">
        <v>47</v>
      </c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  <c r="Y2514" s="22"/>
      <c r="Z2514" s="22"/>
      <c r="AA2514" s="22"/>
      <c r="AB2514" s="22"/>
      <c r="AC2514" s="22"/>
      <c r="AD2514" s="22"/>
      <c r="AE2514" s="22"/>
      <c r="AF2514" s="22"/>
      <c r="AG2514" s="22"/>
      <c r="AH2514" s="22"/>
      <c r="AI2514" s="22"/>
      <c r="AJ2514" s="22"/>
      <c r="AK2514" s="22"/>
      <c r="AL2514" s="22"/>
      <c r="AM2514" s="22"/>
      <c r="AN2514" s="22"/>
      <c r="AO2514" s="22"/>
      <c r="AP2514" s="22"/>
      <c r="AQ2514" s="22"/>
      <c r="AR2514" s="22"/>
      <c r="AS2514" s="22"/>
      <c r="AT2514" s="22"/>
      <c r="AU2514" s="22"/>
      <c r="AV2514" s="22"/>
      <c r="AW2514" s="22"/>
      <c r="AX2514" s="22"/>
      <c r="AY2514" s="22"/>
      <c r="AZ2514" s="22"/>
      <c r="BA2514" s="22"/>
      <c r="BB2514" s="22"/>
      <c r="BC2514" s="22"/>
    </row>
    <row r="2515" spans="1:55" s="23" customFormat="1" ht="25.5">
      <c r="A2515" s="7">
        <v>2401</v>
      </c>
      <c r="B2515" s="7">
        <v>110</v>
      </c>
      <c r="C2515" s="35">
        <v>44090</v>
      </c>
      <c r="D2515" s="36" t="s">
        <v>74</v>
      </c>
      <c r="E2515" s="37">
        <v>116308.8</v>
      </c>
      <c r="F2515" s="19" t="s">
        <v>50</v>
      </c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  <c r="Y2515" s="22"/>
      <c r="Z2515" s="22"/>
      <c r="AA2515" s="22"/>
      <c r="AB2515" s="22"/>
      <c r="AC2515" s="22"/>
      <c r="AD2515" s="22"/>
      <c r="AE2515" s="22"/>
      <c r="AF2515" s="22"/>
      <c r="AG2515" s="22"/>
      <c r="AH2515" s="22"/>
      <c r="AI2515" s="22"/>
      <c r="AJ2515" s="22"/>
      <c r="AK2515" s="22"/>
      <c r="AL2515" s="22"/>
      <c r="AM2515" s="22"/>
      <c r="AN2515" s="22"/>
      <c r="AO2515" s="22"/>
      <c r="AP2515" s="22"/>
      <c r="AQ2515" s="22"/>
      <c r="AR2515" s="22"/>
      <c r="AS2515" s="22"/>
      <c r="AT2515" s="22"/>
      <c r="AU2515" s="22"/>
      <c r="AV2515" s="22"/>
      <c r="AW2515" s="22"/>
      <c r="AX2515" s="22"/>
      <c r="AY2515" s="22"/>
      <c r="AZ2515" s="22"/>
      <c r="BA2515" s="22"/>
      <c r="BB2515" s="22"/>
      <c r="BC2515" s="22"/>
    </row>
    <row r="2516" spans="1:55" s="23" customFormat="1" ht="25.5">
      <c r="A2516" s="7">
        <v>2402</v>
      </c>
      <c r="B2516" s="7">
        <v>111</v>
      </c>
      <c r="C2516" s="35">
        <v>44090</v>
      </c>
      <c r="D2516" s="36" t="s">
        <v>36</v>
      </c>
      <c r="E2516" s="37">
        <v>18676.84</v>
      </c>
      <c r="F2516" s="19" t="s">
        <v>50</v>
      </c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  <c r="Y2516" s="22"/>
      <c r="Z2516" s="22"/>
      <c r="AA2516" s="22"/>
      <c r="AB2516" s="22"/>
      <c r="AC2516" s="22"/>
      <c r="AD2516" s="22"/>
      <c r="AE2516" s="22"/>
      <c r="AF2516" s="22"/>
      <c r="AG2516" s="22"/>
      <c r="AH2516" s="22"/>
      <c r="AI2516" s="22"/>
      <c r="AJ2516" s="22"/>
      <c r="AK2516" s="22"/>
      <c r="AL2516" s="22"/>
      <c r="AM2516" s="22"/>
      <c r="AN2516" s="22"/>
      <c r="AO2516" s="22"/>
      <c r="AP2516" s="22"/>
      <c r="AQ2516" s="22"/>
      <c r="AR2516" s="22"/>
      <c r="AS2516" s="22"/>
      <c r="AT2516" s="22"/>
      <c r="AU2516" s="22"/>
      <c r="AV2516" s="22"/>
      <c r="AW2516" s="22"/>
      <c r="AX2516" s="22"/>
      <c r="AY2516" s="22"/>
      <c r="AZ2516" s="22"/>
      <c r="BA2516" s="22"/>
      <c r="BB2516" s="22"/>
      <c r="BC2516" s="22"/>
    </row>
    <row r="2517" spans="1:55" s="23" customFormat="1" ht="25.5">
      <c r="A2517" s="7">
        <v>2403</v>
      </c>
      <c r="B2517" s="7">
        <v>112</v>
      </c>
      <c r="C2517" s="35">
        <v>44090</v>
      </c>
      <c r="D2517" s="36" t="s">
        <v>312</v>
      </c>
      <c r="E2517" s="37">
        <v>7093.21</v>
      </c>
      <c r="F2517" s="19" t="s">
        <v>50</v>
      </c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  <c r="Y2517" s="22"/>
      <c r="Z2517" s="22"/>
      <c r="AA2517" s="22"/>
      <c r="AB2517" s="22"/>
      <c r="AC2517" s="22"/>
      <c r="AD2517" s="22"/>
      <c r="AE2517" s="22"/>
      <c r="AF2517" s="22"/>
      <c r="AG2517" s="22"/>
      <c r="AH2517" s="22"/>
      <c r="AI2517" s="22"/>
      <c r="AJ2517" s="22"/>
      <c r="AK2517" s="22"/>
      <c r="AL2517" s="22"/>
      <c r="AM2517" s="22"/>
      <c r="AN2517" s="22"/>
      <c r="AO2517" s="22"/>
      <c r="AP2517" s="22"/>
      <c r="AQ2517" s="22"/>
      <c r="AR2517" s="22"/>
      <c r="AS2517" s="22"/>
      <c r="AT2517" s="22"/>
      <c r="AU2517" s="22"/>
      <c r="AV2517" s="22"/>
      <c r="AW2517" s="22"/>
      <c r="AX2517" s="22"/>
      <c r="AY2517" s="22"/>
      <c r="AZ2517" s="22"/>
      <c r="BA2517" s="22"/>
      <c r="BB2517" s="22"/>
      <c r="BC2517" s="22"/>
    </row>
    <row r="2518" spans="1:55" s="23" customFormat="1" ht="25.5">
      <c r="A2518" s="7">
        <v>2404</v>
      </c>
      <c r="B2518" s="7">
        <v>113</v>
      </c>
      <c r="C2518" s="35">
        <v>44090</v>
      </c>
      <c r="D2518" s="36" t="s">
        <v>347</v>
      </c>
      <c r="E2518" s="37">
        <v>1127</v>
      </c>
      <c r="F2518" s="19" t="s">
        <v>50</v>
      </c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  <c r="Y2518" s="22"/>
      <c r="Z2518" s="22"/>
      <c r="AA2518" s="22"/>
      <c r="AB2518" s="22"/>
      <c r="AC2518" s="22"/>
      <c r="AD2518" s="22"/>
      <c r="AE2518" s="22"/>
      <c r="AF2518" s="22"/>
      <c r="AG2518" s="22"/>
      <c r="AH2518" s="22"/>
      <c r="AI2518" s="22"/>
      <c r="AJ2518" s="22"/>
      <c r="AK2518" s="22"/>
      <c r="AL2518" s="22"/>
      <c r="AM2518" s="22"/>
      <c r="AN2518" s="22"/>
      <c r="AO2518" s="22"/>
      <c r="AP2518" s="22"/>
      <c r="AQ2518" s="22"/>
      <c r="AR2518" s="22"/>
      <c r="AS2518" s="22"/>
      <c r="AT2518" s="22"/>
      <c r="AU2518" s="22"/>
      <c r="AV2518" s="22"/>
      <c r="AW2518" s="22"/>
      <c r="AX2518" s="22"/>
      <c r="AY2518" s="22"/>
      <c r="AZ2518" s="22"/>
      <c r="BA2518" s="22"/>
      <c r="BB2518" s="22"/>
      <c r="BC2518" s="22"/>
    </row>
    <row r="2519" spans="1:55" s="23" customFormat="1" ht="25.5">
      <c r="A2519" s="7">
        <v>2405</v>
      </c>
      <c r="B2519" s="7">
        <v>114</v>
      </c>
      <c r="C2519" s="35">
        <v>44090</v>
      </c>
      <c r="D2519" s="36" t="s">
        <v>348</v>
      </c>
      <c r="E2519" s="37">
        <v>3595.39</v>
      </c>
      <c r="F2519" s="19" t="s">
        <v>50</v>
      </c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  <c r="Y2519" s="22"/>
      <c r="Z2519" s="22"/>
      <c r="AA2519" s="22"/>
      <c r="AB2519" s="22"/>
      <c r="AC2519" s="22"/>
      <c r="AD2519" s="22"/>
      <c r="AE2519" s="22"/>
      <c r="AF2519" s="22"/>
      <c r="AG2519" s="22"/>
      <c r="AH2519" s="22"/>
      <c r="AI2519" s="22"/>
      <c r="AJ2519" s="22"/>
      <c r="AK2519" s="22"/>
      <c r="AL2519" s="22"/>
      <c r="AM2519" s="22"/>
      <c r="AN2519" s="22"/>
      <c r="AO2519" s="22"/>
      <c r="AP2519" s="22"/>
      <c r="AQ2519" s="22"/>
      <c r="AR2519" s="22"/>
      <c r="AS2519" s="22"/>
      <c r="AT2519" s="22"/>
      <c r="AU2519" s="22"/>
      <c r="AV2519" s="22"/>
      <c r="AW2519" s="22"/>
      <c r="AX2519" s="22"/>
      <c r="AY2519" s="22"/>
      <c r="AZ2519" s="22"/>
      <c r="BA2519" s="22"/>
      <c r="BB2519" s="22"/>
      <c r="BC2519" s="22"/>
    </row>
    <row r="2520" spans="1:55" s="23" customFormat="1" ht="25.5">
      <c r="A2520" s="7">
        <v>2406</v>
      </c>
      <c r="B2520" s="7">
        <v>115</v>
      </c>
      <c r="C2520" s="35">
        <v>44090</v>
      </c>
      <c r="D2520" s="36" t="s">
        <v>136</v>
      </c>
      <c r="E2520" s="37">
        <v>8020.22</v>
      </c>
      <c r="F2520" s="19" t="s">
        <v>50</v>
      </c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  <c r="Y2520" s="22"/>
      <c r="Z2520" s="22"/>
      <c r="AA2520" s="22"/>
      <c r="AB2520" s="22"/>
      <c r="AC2520" s="22"/>
      <c r="AD2520" s="22"/>
      <c r="AE2520" s="22"/>
      <c r="AF2520" s="22"/>
      <c r="AG2520" s="22"/>
      <c r="AH2520" s="22"/>
      <c r="AI2520" s="22"/>
      <c r="AJ2520" s="22"/>
      <c r="AK2520" s="22"/>
      <c r="AL2520" s="22"/>
      <c r="AM2520" s="22"/>
      <c r="AN2520" s="22"/>
      <c r="AO2520" s="22"/>
      <c r="AP2520" s="22"/>
      <c r="AQ2520" s="22"/>
      <c r="AR2520" s="22"/>
      <c r="AS2520" s="22"/>
      <c r="AT2520" s="22"/>
      <c r="AU2520" s="22"/>
      <c r="AV2520" s="22"/>
      <c r="AW2520" s="22"/>
      <c r="AX2520" s="22"/>
      <c r="AY2520" s="22"/>
      <c r="AZ2520" s="22"/>
      <c r="BA2520" s="22"/>
      <c r="BB2520" s="22"/>
      <c r="BC2520" s="22"/>
    </row>
    <row r="2521" spans="1:55" s="23" customFormat="1" ht="25.5">
      <c r="A2521" s="7">
        <v>2407</v>
      </c>
      <c r="B2521" s="7">
        <v>116</v>
      </c>
      <c r="C2521" s="35">
        <v>44090</v>
      </c>
      <c r="D2521" s="36" t="s">
        <v>349</v>
      </c>
      <c r="E2521" s="37">
        <v>4698.64</v>
      </c>
      <c r="F2521" s="19" t="s">
        <v>50</v>
      </c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  <c r="Y2521" s="22"/>
      <c r="Z2521" s="22"/>
      <c r="AA2521" s="22"/>
      <c r="AB2521" s="22"/>
      <c r="AC2521" s="22"/>
      <c r="AD2521" s="22"/>
      <c r="AE2521" s="22"/>
      <c r="AF2521" s="22"/>
      <c r="AG2521" s="22"/>
      <c r="AH2521" s="22"/>
      <c r="AI2521" s="22"/>
      <c r="AJ2521" s="22"/>
      <c r="AK2521" s="22"/>
      <c r="AL2521" s="22"/>
      <c r="AM2521" s="22"/>
      <c r="AN2521" s="22"/>
      <c r="AO2521" s="22"/>
      <c r="AP2521" s="22"/>
      <c r="AQ2521" s="22"/>
      <c r="AR2521" s="22"/>
      <c r="AS2521" s="22"/>
      <c r="AT2521" s="22"/>
      <c r="AU2521" s="22"/>
      <c r="AV2521" s="22"/>
      <c r="AW2521" s="22"/>
      <c r="AX2521" s="22"/>
      <c r="AY2521" s="22"/>
      <c r="AZ2521" s="22"/>
      <c r="BA2521" s="22"/>
      <c r="BB2521" s="22"/>
      <c r="BC2521" s="22"/>
    </row>
    <row r="2522" spans="1:55" s="23" customFormat="1" ht="25.5">
      <c r="A2522" s="7">
        <v>2408</v>
      </c>
      <c r="B2522" s="7">
        <v>117</v>
      </c>
      <c r="C2522" s="35">
        <v>44090</v>
      </c>
      <c r="D2522" s="36" t="s">
        <v>398</v>
      </c>
      <c r="E2522" s="37">
        <v>22991.31</v>
      </c>
      <c r="F2522" s="19" t="s">
        <v>50</v>
      </c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  <c r="Y2522" s="22"/>
      <c r="Z2522" s="22"/>
      <c r="AA2522" s="22"/>
      <c r="AB2522" s="22"/>
      <c r="AC2522" s="22"/>
      <c r="AD2522" s="22"/>
      <c r="AE2522" s="22"/>
      <c r="AF2522" s="22"/>
      <c r="AG2522" s="22"/>
      <c r="AH2522" s="22"/>
      <c r="AI2522" s="22"/>
      <c r="AJ2522" s="22"/>
      <c r="AK2522" s="22"/>
      <c r="AL2522" s="22"/>
      <c r="AM2522" s="22"/>
      <c r="AN2522" s="22"/>
      <c r="AO2522" s="22"/>
      <c r="AP2522" s="22"/>
      <c r="AQ2522" s="22"/>
      <c r="AR2522" s="22"/>
      <c r="AS2522" s="22"/>
      <c r="AT2522" s="22"/>
      <c r="AU2522" s="22"/>
      <c r="AV2522" s="22"/>
      <c r="AW2522" s="22"/>
      <c r="AX2522" s="22"/>
      <c r="AY2522" s="22"/>
      <c r="AZ2522" s="22"/>
      <c r="BA2522" s="22"/>
      <c r="BB2522" s="22"/>
      <c r="BC2522" s="22"/>
    </row>
    <row r="2523" spans="1:55" s="23" customFormat="1" ht="15.75">
      <c r="A2523" s="41" t="s">
        <v>497</v>
      </c>
      <c r="B2523" s="42"/>
      <c r="C2523" s="43"/>
      <c r="D2523" s="25">
        <f>SUM(E2507:E2514)</f>
        <v>912492.2199999999</v>
      </c>
      <c r="E2523" s="25">
        <f>SUM(E2515:E2522)</f>
        <v>182511.41000000003</v>
      </c>
      <c r="F2523" s="25">
        <v>0</v>
      </c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  <c r="Y2523" s="22"/>
      <c r="Z2523" s="22"/>
      <c r="AA2523" s="22"/>
      <c r="AB2523" s="22"/>
      <c r="AC2523" s="22"/>
      <c r="AD2523" s="22"/>
      <c r="AE2523" s="22"/>
      <c r="AF2523" s="22"/>
      <c r="AG2523" s="22"/>
      <c r="AH2523" s="22"/>
      <c r="AI2523" s="22"/>
      <c r="AJ2523" s="22"/>
      <c r="AK2523" s="22"/>
      <c r="AL2523" s="22"/>
      <c r="AM2523" s="22"/>
      <c r="AN2523" s="22"/>
      <c r="AO2523" s="22"/>
      <c r="AP2523" s="22"/>
      <c r="AQ2523" s="22"/>
      <c r="AR2523" s="22"/>
      <c r="AS2523" s="22"/>
      <c r="AT2523" s="22"/>
      <c r="AU2523" s="22"/>
      <c r="AV2523" s="22"/>
      <c r="AW2523" s="22"/>
      <c r="AX2523" s="22"/>
      <c r="AY2523" s="22"/>
      <c r="AZ2523" s="22"/>
      <c r="BA2523" s="22"/>
      <c r="BB2523" s="22"/>
      <c r="BC2523" s="22"/>
    </row>
    <row r="2524" spans="1:55" s="23" customFormat="1" ht="25.5">
      <c r="A2524" s="7">
        <v>2409</v>
      </c>
      <c r="B2524" s="7">
        <v>118</v>
      </c>
      <c r="C2524" s="35">
        <v>44091</v>
      </c>
      <c r="D2524" s="36" t="s">
        <v>498</v>
      </c>
      <c r="E2524" s="37">
        <v>2500000</v>
      </c>
      <c r="F2524" s="19" t="s">
        <v>491</v>
      </c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  <c r="Y2524" s="22"/>
      <c r="Z2524" s="22"/>
      <c r="AA2524" s="22"/>
      <c r="AB2524" s="22"/>
      <c r="AC2524" s="22"/>
      <c r="AD2524" s="22"/>
      <c r="AE2524" s="22"/>
      <c r="AF2524" s="22"/>
      <c r="AG2524" s="22"/>
      <c r="AH2524" s="22"/>
      <c r="AI2524" s="22"/>
      <c r="AJ2524" s="22"/>
      <c r="AK2524" s="22"/>
      <c r="AL2524" s="22"/>
      <c r="AM2524" s="22"/>
      <c r="AN2524" s="22"/>
      <c r="AO2524" s="22"/>
      <c r="AP2524" s="22"/>
      <c r="AQ2524" s="22"/>
      <c r="AR2524" s="22"/>
      <c r="AS2524" s="22"/>
      <c r="AT2524" s="22"/>
      <c r="AU2524" s="22"/>
      <c r="AV2524" s="22"/>
      <c r="AW2524" s="22"/>
      <c r="AX2524" s="22"/>
      <c r="AY2524" s="22"/>
      <c r="AZ2524" s="22"/>
      <c r="BA2524" s="22"/>
      <c r="BB2524" s="22"/>
      <c r="BC2524" s="22"/>
    </row>
    <row r="2525" spans="1:55" s="23" customFormat="1" ht="25.5">
      <c r="A2525" s="7">
        <v>2410</v>
      </c>
      <c r="B2525" s="7">
        <v>119</v>
      </c>
      <c r="C2525" s="35">
        <v>44091</v>
      </c>
      <c r="D2525" s="36" t="s">
        <v>24</v>
      </c>
      <c r="E2525" s="37">
        <v>74528.75</v>
      </c>
      <c r="F2525" s="19" t="s">
        <v>491</v>
      </c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  <c r="Y2525" s="22"/>
      <c r="Z2525" s="22"/>
      <c r="AA2525" s="22"/>
      <c r="AB2525" s="22"/>
      <c r="AC2525" s="22"/>
      <c r="AD2525" s="22"/>
      <c r="AE2525" s="22"/>
      <c r="AF2525" s="22"/>
      <c r="AG2525" s="22"/>
      <c r="AH2525" s="22"/>
      <c r="AI2525" s="22"/>
      <c r="AJ2525" s="22"/>
      <c r="AK2525" s="22"/>
      <c r="AL2525" s="22"/>
      <c r="AM2525" s="22"/>
      <c r="AN2525" s="22"/>
      <c r="AO2525" s="22"/>
      <c r="AP2525" s="22"/>
      <c r="AQ2525" s="22"/>
      <c r="AR2525" s="22"/>
      <c r="AS2525" s="22"/>
      <c r="AT2525" s="22"/>
      <c r="AU2525" s="22"/>
      <c r="AV2525" s="22"/>
      <c r="AW2525" s="22"/>
      <c r="AX2525" s="22"/>
      <c r="AY2525" s="22"/>
      <c r="AZ2525" s="22"/>
      <c r="BA2525" s="22"/>
      <c r="BB2525" s="22"/>
      <c r="BC2525" s="22"/>
    </row>
    <row r="2526" spans="1:55" s="23" customFormat="1" ht="25.5">
      <c r="A2526" s="7">
        <v>2411</v>
      </c>
      <c r="B2526" s="7">
        <v>120</v>
      </c>
      <c r="C2526" s="35">
        <v>44091</v>
      </c>
      <c r="D2526" s="36" t="s">
        <v>499</v>
      </c>
      <c r="E2526" s="37">
        <v>1012400.25</v>
      </c>
      <c r="F2526" s="19" t="s">
        <v>29</v>
      </c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  <c r="Y2526" s="22"/>
      <c r="Z2526" s="22"/>
      <c r="AA2526" s="22"/>
      <c r="AB2526" s="22"/>
      <c r="AC2526" s="22"/>
      <c r="AD2526" s="22"/>
      <c r="AE2526" s="22"/>
      <c r="AF2526" s="22"/>
      <c r="AG2526" s="22"/>
      <c r="AH2526" s="22"/>
      <c r="AI2526" s="22"/>
      <c r="AJ2526" s="22"/>
      <c r="AK2526" s="22"/>
      <c r="AL2526" s="22"/>
      <c r="AM2526" s="22"/>
      <c r="AN2526" s="22"/>
      <c r="AO2526" s="22"/>
      <c r="AP2526" s="22"/>
      <c r="AQ2526" s="22"/>
      <c r="AR2526" s="22"/>
      <c r="AS2526" s="22"/>
      <c r="AT2526" s="22"/>
      <c r="AU2526" s="22"/>
      <c r="AV2526" s="22"/>
      <c r="AW2526" s="22"/>
      <c r="AX2526" s="22"/>
      <c r="AY2526" s="22"/>
      <c r="AZ2526" s="22"/>
      <c r="BA2526" s="22"/>
      <c r="BB2526" s="22"/>
      <c r="BC2526" s="22"/>
    </row>
    <row r="2527" spans="1:55" s="23" customFormat="1" ht="25.5">
      <c r="A2527" s="7">
        <v>2412</v>
      </c>
      <c r="B2527" s="7">
        <v>121</v>
      </c>
      <c r="C2527" s="35">
        <v>44091</v>
      </c>
      <c r="D2527" s="36" t="s">
        <v>319</v>
      </c>
      <c r="E2527" s="37">
        <v>333699.8</v>
      </c>
      <c r="F2527" s="19" t="s">
        <v>29</v>
      </c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  <c r="Y2527" s="22"/>
      <c r="Z2527" s="22"/>
      <c r="AA2527" s="22"/>
      <c r="AB2527" s="22"/>
      <c r="AC2527" s="22"/>
      <c r="AD2527" s="22"/>
      <c r="AE2527" s="22"/>
      <c r="AF2527" s="22"/>
      <c r="AG2527" s="22"/>
      <c r="AH2527" s="22"/>
      <c r="AI2527" s="22"/>
      <c r="AJ2527" s="22"/>
      <c r="AK2527" s="22"/>
      <c r="AL2527" s="22"/>
      <c r="AM2527" s="22"/>
      <c r="AN2527" s="22"/>
      <c r="AO2527" s="22"/>
      <c r="AP2527" s="22"/>
      <c r="AQ2527" s="22"/>
      <c r="AR2527" s="22"/>
      <c r="AS2527" s="22"/>
      <c r="AT2527" s="22"/>
      <c r="AU2527" s="22"/>
      <c r="AV2527" s="22"/>
      <c r="AW2527" s="22"/>
      <c r="AX2527" s="22"/>
      <c r="AY2527" s="22"/>
      <c r="AZ2527" s="22"/>
      <c r="BA2527" s="22"/>
      <c r="BB2527" s="22"/>
      <c r="BC2527" s="22"/>
    </row>
    <row r="2528" spans="1:55" s="23" customFormat="1" ht="25.5">
      <c r="A2528" s="7">
        <v>2413</v>
      </c>
      <c r="B2528" s="7">
        <v>122</v>
      </c>
      <c r="C2528" s="35">
        <v>44091</v>
      </c>
      <c r="D2528" s="36" t="s">
        <v>500</v>
      </c>
      <c r="E2528" s="37">
        <v>106664.8</v>
      </c>
      <c r="F2528" s="19" t="s">
        <v>29</v>
      </c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  <c r="Y2528" s="22"/>
      <c r="Z2528" s="22"/>
      <c r="AA2528" s="22"/>
      <c r="AB2528" s="22"/>
      <c r="AC2528" s="22"/>
      <c r="AD2528" s="22"/>
      <c r="AE2528" s="22"/>
      <c r="AF2528" s="22"/>
      <c r="AG2528" s="22"/>
      <c r="AH2528" s="22"/>
      <c r="AI2528" s="22"/>
      <c r="AJ2528" s="22"/>
      <c r="AK2528" s="22"/>
      <c r="AL2528" s="22"/>
      <c r="AM2528" s="22"/>
      <c r="AN2528" s="22"/>
      <c r="AO2528" s="22"/>
      <c r="AP2528" s="22"/>
      <c r="AQ2528" s="22"/>
      <c r="AR2528" s="22"/>
      <c r="AS2528" s="22"/>
      <c r="AT2528" s="22"/>
      <c r="AU2528" s="22"/>
      <c r="AV2528" s="22"/>
      <c r="AW2528" s="22"/>
      <c r="AX2528" s="22"/>
      <c r="AY2528" s="22"/>
      <c r="AZ2528" s="22"/>
      <c r="BA2528" s="22"/>
      <c r="BB2528" s="22"/>
      <c r="BC2528" s="22"/>
    </row>
    <row r="2529" spans="1:55" s="23" customFormat="1" ht="25.5">
      <c r="A2529" s="7">
        <v>2414</v>
      </c>
      <c r="B2529" s="7">
        <v>123</v>
      </c>
      <c r="C2529" s="35">
        <v>44091</v>
      </c>
      <c r="D2529" s="36" t="s">
        <v>328</v>
      </c>
      <c r="E2529" s="37">
        <v>179.38</v>
      </c>
      <c r="F2529" s="19" t="s">
        <v>47</v>
      </c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  <c r="Y2529" s="22"/>
      <c r="Z2529" s="22"/>
      <c r="AA2529" s="22"/>
      <c r="AB2529" s="22"/>
      <c r="AC2529" s="22"/>
      <c r="AD2529" s="22"/>
      <c r="AE2529" s="22"/>
      <c r="AF2529" s="22"/>
      <c r="AG2529" s="22"/>
      <c r="AH2529" s="22"/>
      <c r="AI2529" s="22"/>
      <c r="AJ2529" s="22"/>
      <c r="AK2529" s="22"/>
      <c r="AL2529" s="22"/>
      <c r="AM2529" s="22"/>
      <c r="AN2529" s="22"/>
      <c r="AO2529" s="22"/>
      <c r="AP2529" s="22"/>
      <c r="AQ2529" s="22"/>
      <c r="AR2529" s="22"/>
      <c r="AS2529" s="22"/>
      <c r="AT2529" s="22"/>
      <c r="AU2529" s="22"/>
      <c r="AV2529" s="22"/>
      <c r="AW2529" s="22"/>
      <c r="AX2529" s="22"/>
      <c r="AY2529" s="22"/>
      <c r="AZ2529" s="22"/>
      <c r="BA2529" s="22"/>
      <c r="BB2529" s="22"/>
      <c r="BC2529" s="22"/>
    </row>
    <row r="2530" spans="1:55" s="23" customFormat="1" ht="15.75">
      <c r="A2530" s="7">
        <v>2415</v>
      </c>
      <c r="B2530" s="7">
        <v>124</v>
      </c>
      <c r="C2530" s="35">
        <v>44091</v>
      </c>
      <c r="D2530" s="36" t="s">
        <v>319</v>
      </c>
      <c r="E2530" s="37">
        <v>58888.2</v>
      </c>
      <c r="F2530" s="19" t="s">
        <v>49</v>
      </c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  <c r="Y2530" s="22"/>
      <c r="Z2530" s="22"/>
      <c r="AA2530" s="22"/>
      <c r="AB2530" s="22"/>
      <c r="AC2530" s="22"/>
      <c r="AD2530" s="22"/>
      <c r="AE2530" s="22"/>
      <c r="AF2530" s="22"/>
      <c r="AG2530" s="22"/>
      <c r="AH2530" s="22"/>
      <c r="AI2530" s="22"/>
      <c r="AJ2530" s="22"/>
      <c r="AK2530" s="22"/>
      <c r="AL2530" s="22"/>
      <c r="AM2530" s="22"/>
      <c r="AN2530" s="22"/>
      <c r="AO2530" s="22"/>
      <c r="AP2530" s="22"/>
      <c r="AQ2530" s="22"/>
      <c r="AR2530" s="22"/>
      <c r="AS2530" s="22"/>
      <c r="AT2530" s="22"/>
      <c r="AU2530" s="22"/>
      <c r="AV2530" s="22"/>
      <c r="AW2530" s="22"/>
      <c r="AX2530" s="22"/>
      <c r="AY2530" s="22"/>
      <c r="AZ2530" s="22"/>
      <c r="BA2530" s="22"/>
      <c r="BB2530" s="22"/>
      <c r="BC2530" s="22"/>
    </row>
    <row r="2531" spans="1:55" s="23" customFormat="1" ht="15.75">
      <c r="A2531" s="7">
        <v>2416</v>
      </c>
      <c r="B2531" s="7">
        <v>125</v>
      </c>
      <c r="C2531" s="35">
        <v>44091</v>
      </c>
      <c r="D2531" s="36" t="s">
        <v>500</v>
      </c>
      <c r="E2531" s="37">
        <v>18823.2</v>
      </c>
      <c r="F2531" s="19" t="s">
        <v>49</v>
      </c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  <c r="Y2531" s="22"/>
      <c r="Z2531" s="22"/>
      <c r="AA2531" s="22"/>
      <c r="AB2531" s="22"/>
      <c r="AC2531" s="22"/>
      <c r="AD2531" s="22"/>
      <c r="AE2531" s="22"/>
      <c r="AF2531" s="22"/>
      <c r="AG2531" s="22"/>
      <c r="AH2531" s="22"/>
      <c r="AI2531" s="22"/>
      <c r="AJ2531" s="22"/>
      <c r="AK2531" s="22"/>
      <c r="AL2531" s="22"/>
      <c r="AM2531" s="22"/>
      <c r="AN2531" s="22"/>
      <c r="AO2531" s="22"/>
      <c r="AP2531" s="22"/>
      <c r="AQ2531" s="22"/>
      <c r="AR2531" s="22"/>
      <c r="AS2531" s="22"/>
      <c r="AT2531" s="22"/>
      <c r="AU2531" s="22"/>
      <c r="AV2531" s="22"/>
      <c r="AW2531" s="22"/>
      <c r="AX2531" s="22"/>
      <c r="AY2531" s="22"/>
      <c r="AZ2531" s="22"/>
      <c r="BA2531" s="22"/>
      <c r="BB2531" s="22"/>
      <c r="BC2531" s="22"/>
    </row>
    <row r="2532" spans="1:55" s="23" customFormat="1" ht="15.75">
      <c r="A2532" s="7">
        <v>2417</v>
      </c>
      <c r="B2532" s="7">
        <v>126</v>
      </c>
      <c r="C2532" s="35">
        <v>44091</v>
      </c>
      <c r="D2532" s="36" t="s">
        <v>499</v>
      </c>
      <c r="E2532" s="37">
        <v>178658.86</v>
      </c>
      <c r="F2532" s="19" t="s">
        <v>49</v>
      </c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  <c r="Z2532" s="22"/>
      <c r="AA2532" s="22"/>
      <c r="AB2532" s="22"/>
      <c r="AC2532" s="22"/>
      <c r="AD2532" s="22"/>
      <c r="AE2532" s="22"/>
      <c r="AF2532" s="22"/>
      <c r="AG2532" s="22"/>
      <c r="AH2532" s="22"/>
      <c r="AI2532" s="22"/>
      <c r="AJ2532" s="22"/>
      <c r="AK2532" s="22"/>
      <c r="AL2532" s="22"/>
      <c r="AM2532" s="22"/>
      <c r="AN2532" s="22"/>
      <c r="AO2532" s="22"/>
      <c r="AP2532" s="22"/>
      <c r="AQ2532" s="22"/>
      <c r="AR2532" s="22"/>
      <c r="AS2532" s="22"/>
      <c r="AT2532" s="22"/>
      <c r="AU2532" s="22"/>
      <c r="AV2532" s="22"/>
      <c r="AW2532" s="22"/>
      <c r="AX2532" s="22"/>
      <c r="AY2532" s="22"/>
      <c r="AZ2532" s="22"/>
      <c r="BA2532" s="22"/>
      <c r="BB2532" s="22"/>
      <c r="BC2532" s="22"/>
    </row>
    <row r="2533" spans="1:55" s="23" customFormat="1" ht="15.75">
      <c r="A2533" s="41" t="s">
        <v>501</v>
      </c>
      <c r="B2533" s="42"/>
      <c r="C2533" s="43"/>
      <c r="D2533" s="25">
        <f>SUM(E2524:E2529)</f>
        <v>4027472.9799999995</v>
      </c>
      <c r="E2533" s="25">
        <f>SUM(E2530:E2532)</f>
        <v>256370.25999999998</v>
      </c>
      <c r="F2533" s="25">
        <v>0</v>
      </c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  <c r="Y2533" s="22"/>
      <c r="Z2533" s="22"/>
      <c r="AA2533" s="22"/>
      <c r="AB2533" s="22"/>
      <c r="AC2533" s="22"/>
      <c r="AD2533" s="22"/>
      <c r="AE2533" s="22"/>
      <c r="AF2533" s="22"/>
      <c r="AG2533" s="22"/>
      <c r="AH2533" s="22"/>
      <c r="AI2533" s="22"/>
      <c r="AJ2533" s="22"/>
      <c r="AK2533" s="22"/>
      <c r="AL2533" s="22"/>
      <c r="AM2533" s="22"/>
      <c r="AN2533" s="22"/>
      <c r="AO2533" s="22"/>
      <c r="AP2533" s="22"/>
      <c r="AQ2533" s="22"/>
      <c r="AR2533" s="22"/>
      <c r="AS2533" s="22"/>
      <c r="AT2533" s="22"/>
      <c r="AU2533" s="22"/>
      <c r="AV2533" s="22"/>
      <c r="AW2533" s="22"/>
      <c r="AX2533" s="22"/>
      <c r="AY2533" s="22"/>
      <c r="AZ2533" s="22"/>
      <c r="BA2533" s="22"/>
      <c r="BB2533" s="22"/>
      <c r="BC2533" s="22"/>
    </row>
    <row r="2534" spans="1:55" s="23" customFormat="1" ht="25.5">
      <c r="A2534" s="7">
        <v>2418</v>
      </c>
      <c r="B2534" s="7">
        <v>127</v>
      </c>
      <c r="C2534" s="35">
        <v>44095</v>
      </c>
      <c r="D2534" s="36" t="s">
        <v>143</v>
      </c>
      <c r="E2534" s="37">
        <v>380000</v>
      </c>
      <c r="F2534" s="19" t="s">
        <v>491</v>
      </c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  <c r="Y2534" s="22"/>
      <c r="Z2534" s="22"/>
      <c r="AA2534" s="22"/>
      <c r="AB2534" s="22"/>
      <c r="AC2534" s="22"/>
      <c r="AD2534" s="22"/>
      <c r="AE2534" s="22"/>
      <c r="AF2534" s="22"/>
      <c r="AG2534" s="22"/>
      <c r="AH2534" s="22"/>
      <c r="AI2534" s="22"/>
      <c r="AJ2534" s="22"/>
      <c r="AK2534" s="22"/>
      <c r="AL2534" s="22"/>
      <c r="AM2534" s="22"/>
      <c r="AN2534" s="22"/>
      <c r="AO2534" s="22"/>
      <c r="AP2534" s="22"/>
      <c r="AQ2534" s="22"/>
      <c r="AR2534" s="22"/>
      <c r="AS2534" s="22"/>
      <c r="AT2534" s="22"/>
      <c r="AU2534" s="22"/>
      <c r="AV2534" s="22"/>
      <c r="AW2534" s="22"/>
      <c r="AX2534" s="22"/>
      <c r="AY2534" s="22"/>
      <c r="AZ2534" s="22"/>
      <c r="BA2534" s="22"/>
      <c r="BB2534" s="22"/>
      <c r="BC2534" s="22"/>
    </row>
    <row r="2535" spans="1:55" s="23" customFormat="1" ht="25.5">
      <c r="A2535" s="7">
        <v>2419</v>
      </c>
      <c r="B2535" s="7">
        <v>128</v>
      </c>
      <c r="C2535" s="35">
        <v>44095</v>
      </c>
      <c r="D2535" s="36" t="s">
        <v>24</v>
      </c>
      <c r="E2535" s="37">
        <v>224993.85</v>
      </c>
      <c r="F2535" s="19" t="s">
        <v>491</v>
      </c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  <c r="Y2535" s="22"/>
      <c r="Z2535" s="22"/>
      <c r="AA2535" s="22"/>
      <c r="AB2535" s="22"/>
      <c r="AC2535" s="22"/>
      <c r="AD2535" s="22"/>
      <c r="AE2535" s="22"/>
      <c r="AF2535" s="22"/>
      <c r="AG2535" s="22"/>
      <c r="AH2535" s="22"/>
      <c r="AI2535" s="22"/>
      <c r="AJ2535" s="22"/>
      <c r="AK2535" s="22"/>
      <c r="AL2535" s="22"/>
      <c r="AM2535" s="22"/>
      <c r="AN2535" s="22"/>
      <c r="AO2535" s="22"/>
      <c r="AP2535" s="22"/>
      <c r="AQ2535" s="22"/>
      <c r="AR2535" s="22"/>
      <c r="AS2535" s="22"/>
      <c r="AT2535" s="22"/>
      <c r="AU2535" s="22"/>
      <c r="AV2535" s="22"/>
      <c r="AW2535" s="22"/>
      <c r="AX2535" s="22"/>
      <c r="AY2535" s="22"/>
      <c r="AZ2535" s="22"/>
      <c r="BA2535" s="22"/>
      <c r="BB2535" s="22"/>
      <c r="BC2535" s="22"/>
    </row>
    <row r="2536" spans="1:55" s="23" customFormat="1" ht="25.5">
      <c r="A2536" s="7">
        <v>2420</v>
      </c>
      <c r="B2536" s="7">
        <v>129</v>
      </c>
      <c r="C2536" s="35">
        <v>44095</v>
      </c>
      <c r="D2536" s="36" t="s">
        <v>44</v>
      </c>
      <c r="E2536" s="37">
        <v>283909</v>
      </c>
      <c r="F2536" s="19" t="s">
        <v>47</v>
      </c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  <c r="Y2536" s="22"/>
      <c r="Z2536" s="22"/>
      <c r="AA2536" s="22"/>
      <c r="AB2536" s="22"/>
      <c r="AC2536" s="22"/>
      <c r="AD2536" s="22"/>
      <c r="AE2536" s="22"/>
      <c r="AF2536" s="22"/>
      <c r="AG2536" s="22"/>
      <c r="AH2536" s="22"/>
      <c r="AI2536" s="22"/>
      <c r="AJ2536" s="22"/>
      <c r="AK2536" s="22"/>
      <c r="AL2536" s="22"/>
      <c r="AM2536" s="22"/>
      <c r="AN2536" s="22"/>
      <c r="AO2536" s="22"/>
      <c r="AP2536" s="22"/>
      <c r="AQ2536" s="22"/>
      <c r="AR2536" s="22"/>
      <c r="AS2536" s="22"/>
      <c r="AT2536" s="22"/>
      <c r="AU2536" s="22"/>
      <c r="AV2536" s="22"/>
      <c r="AW2536" s="22"/>
      <c r="AX2536" s="22"/>
      <c r="AY2536" s="22"/>
      <c r="AZ2536" s="22"/>
      <c r="BA2536" s="22"/>
      <c r="BB2536" s="22"/>
      <c r="BC2536" s="22"/>
    </row>
    <row r="2537" spans="1:55" s="23" customFormat="1" ht="25.5">
      <c r="A2537" s="7">
        <v>2421</v>
      </c>
      <c r="B2537" s="7">
        <v>130</v>
      </c>
      <c r="C2537" s="35">
        <v>44095</v>
      </c>
      <c r="D2537" s="36" t="s">
        <v>62</v>
      </c>
      <c r="E2537" s="37">
        <v>41786.26</v>
      </c>
      <c r="F2537" s="19" t="s">
        <v>47</v>
      </c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  <c r="Y2537" s="22"/>
      <c r="Z2537" s="22"/>
      <c r="AA2537" s="22"/>
      <c r="AB2537" s="22"/>
      <c r="AC2537" s="22"/>
      <c r="AD2537" s="22"/>
      <c r="AE2537" s="22"/>
      <c r="AF2537" s="22"/>
      <c r="AG2537" s="22"/>
      <c r="AH2537" s="22"/>
      <c r="AI2537" s="22"/>
      <c r="AJ2537" s="22"/>
      <c r="AK2537" s="22"/>
      <c r="AL2537" s="22"/>
      <c r="AM2537" s="22"/>
      <c r="AN2537" s="22"/>
      <c r="AO2537" s="22"/>
      <c r="AP2537" s="22"/>
      <c r="AQ2537" s="22"/>
      <c r="AR2537" s="22"/>
      <c r="AS2537" s="22"/>
      <c r="AT2537" s="22"/>
      <c r="AU2537" s="22"/>
      <c r="AV2537" s="22"/>
      <c r="AW2537" s="22"/>
      <c r="AX2537" s="22"/>
      <c r="AY2537" s="22"/>
      <c r="AZ2537" s="22"/>
      <c r="BA2537" s="22"/>
      <c r="BB2537" s="22"/>
      <c r="BC2537" s="22"/>
    </row>
    <row r="2538" spans="1:55" s="23" customFormat="1" ht="25.5">
      <c r="A2538" s="7">
        <v>2422</v>
      </c>
      <c r="B2538" s="7">
        <v>131</v>
      </c>
      <c r="C2538" s="35">
        <v>44095</v>
      </c>
      <c r="D2538" s="36" t="s">
        <v>312</v>
      </c>
      <c r="E2538" s="37">
        <v>77445.08</v>
      </c>
      <c r="F2538" s="19" t="s">
        <v>47</v>
      </c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  <c r="Y2538" s="22"/>
      <c r="Z2538" s="22"/>
      <c r="AA2538" s="22"/>
      <c r="AB2538" s="22"/>
      <c r="AC2538" s="22"/>
      <c r="AD2538" s="22"/>
      <c r="AE2538" s="22"/>
      <c r="AF2538" s="22"/>
      <c r="AG2538" s="22"/>
      <c r="AH2538" s="22"/>
      <c r="AI2538" s="22"/>
      <c r="AJ2538" s="22"/>
      <c r="AK2538" s="22"/>
      <c r="AL2538" s="22"/>
      <c r="AM2538" s="22"/>
      <c r="AN2538" s="22"/>
      <c r="AO2538" s="22"/>
      <c r="AP2538" s="22"/>
      <c r="AQ2538" s="22"/>
      <c r="AR2538" s="22"/>
      <c r="AS2538" s="22"/>
      <c r="AT2538" s="22"/>
      <c r="AU2538" s="22"/>
      <c r="AV2538" s="22"/>
      <c r="AW2538" s="22"/>
      <c r="AX2538" s="22"/>
      <c r="AY2538" s="22"/>
      <c r="AZ2538" s="22"/>
      <c r="BA2538" s="22"/>
      <c r="BB2538" s="22"/>
      <c r="BC2538" s="22"/>
    </row>
    <row r="2539" spans="1:55" s="23" customFormat="1" ht="25.5">
      <c r="A2539" s="7">
        <v>2423</v>
      </c>
      <c r="B2539" s="7">
        <v>132</v>
      </c>
      <c r="C2539" s="35">
        <v>44095</v>
      </c>
      <c r="D2539" s="36" t="s">
        <v>131</v>
      </c>
      <c r="E2539" s="37">
        <v>21154.56</v>
      </c>
      <c r="F2539" s="19" t="s">
        <v>47</v>
      </c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  <c r="Y2539" s="22"/>
      <c r="Z2539" s="22"/>
      <c r="AA2539" s="22"/>
      <c r="AB2539" s="22"/>
      <c r="AC2539" s="22"/>
      <c r="AD2539" s="22"/>
      <c r="AE2539" s="22"/>
      <c r="AF2539" s="22"/>
      <c r="AG2539" s="22"/>
      <c r="AH2539" s="22"/>
      <c r="AI2539" s="22"/>
      <c r="AJ2539" s="22"/>
      <c r="AK2539" s="22"/>
      <c r="AL2539" s="22"/>
      <c r="AM2539" s="22"/>
      <c r="AN2539" s="22"/>
      <c r="AO2539" s="22"/>
      <c r="AP2539" s="22"/>
      <c r="AQ2539" s="22"/>
      <c r="AR2539" s="22"/>
      <c r="AS2539" s="22"/>
      <c r="AT2539" s="22"/>
      <c r="AU2539" s="22"/>
      <c r="AV2539" s="22"/>
      <c r="AW2539" s="22"/>
      <c r="AX2539" s="22"/>
      <c r="AY2539" s="22"/>
      <c r="AZ2539" s="22"/>
      <c r="BA2539" s="22"/>
      <c r="BB2539" s="22"/>
      <c r="BC2539" s="22"/>
    </row>
    <row r="2540" spans="1:55" s="23" customFormat="1" ht="25.5">
      <c r="A2540" s="7">
        <v>2424</v>
      </c>
      <c r="B2540" s="7">
        <v>133</v>
      </c>
      <c r="C2540" s="35">
        <v>44095</v>
      </c>
      <c r="D2540" s="36" t="s">
        <v>311</v>
      </c>
      <c r="E2540" s="37">
        <v>57082.16</v>
      </c>
      <c r="F2540" s="19" t="s">
        <v>47</v>
      </c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  <c r="Y2540" s="22"/>
      <c r="Z2540" s="22"/>
      <c r="AA2540" s="22"/>
      <c r="AB2540" s="22"/>
      <c r="AC2540" s="22"/>
      <c r="AD2540" s="22"/>
      <c r="AE2540" s="22"/>
      <c r="AF2540" s="22"/>
      <c r="AG2540" s="22"/>
      <c r="AH2540" s="22"/>
      <c r="AI2540" s="22"/>
      <c r="AJ2540" s="22"/>
      <c r="AK2540" s="22"/>
      <c r="AL2540" s="22"/>
      <c r="AM2540" s="22"/>
      <c r="AN2540" s="22"/>
      <c r="AO2540" s="22"/>
      <c r="AP2540" s="22"/>
      <c r="AQ2540" s="22"/>
      <c r="AR2540" s="22"/>
      <c r="AS2540" s="22"/>
      <c r="AT2540" s="22"/>
      <c r="AU2540" s="22"/>
      <c r="AV2540" s="22"/>
      <c r="AW2540" s="22"/>
      <c r="AX2540" s="22"/>
      <c r="AY2540" s="22"/>
      <c r="AZ2540" s="22"/>
      <c r="BA2540" s="22"/>
      <c r="BB2540" s="22"/>
      <c r="BC2540" s="22"/>
    </row>
    <row r="2541" spans="1:55" s="23" customFormat="1" ht="28.5">
      <c r="A2541" s="7">
        <v>2425</v>
      </c>
      <c r="B2541" s="7">
        <v>134</v>
      </c>
      <c r="C2541" s="35">
        <v>44095</v>
      </c>
      <c r="D2541" s="36" t="s">
        <v>288</v>
      </c>
      <c r="E2541" s="37">
        <v>140760.5</v>
      </c>
      <c r="F2541" s="19" t="s">
        <v>47</v>
      </c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  <c r="Y2541" s="22"/>
      <c r="Z2541" s="22"/>
      <c r="AA2541" s="22"/>
      <c r="AB2541" s="22"/>
      <c r="AC2541" s="22"/>
      <c r="AD2541" s="22"/>
      <c r="AE2541" s="22"/>
      <c r="AF2541" s="22"/>
      <c r="AG2541" s="22"/>
      <c r="AH2541" s="22"/>
      <c r="AI2541" s="22"/>
      <c r="AJ2541" s="22"/>
      <c r="AK2541" s="22"/>
      <c r="AL2541" s="22"/>
      <c r="AM2541" s="22"/>
      <c r="AN2541" s="22"/>
      <c r="AO2541" s="22"/>
      <c r="AP2541" s="22"/>
      <c r="AQ2541" s="22"/>
      <c r="AR2541" s="22"/>
      <c r="AS2541" s="22"/>
      <c r="AT2541" s="22"/>
      <c r="AU2541" s="22"/>
      <c r="AV2541" s="22"/>
      <c r="AW2541" s="22"/>
      <c r="AX2541" s="22"/>
      <c r="AY2541" s="22"/>
      <c r="AZ2541" s="22"/>
      <c r="BA2541" s="22"/>
      <c r="BB2541" s="22"/>
      <c r="BC2541" s="22"/>
    </row>
    <row r="2542" spans="1:55" s="23" customFormat="1" ht="25.5">
      <c r="A2542" s="7">
        <v>2426</v>
      </c>
      <c r="B2542" s="7">
        <v>135</v>
      </c>
      <c r="C2542" s="35">
        <v>44095</v>
      </c>
      <c r="D2542" s="36" t="s">
        <v>44</v>
      </c>
      <c r="E2542" s="37">
        <v>420941.05</v>
      </c>
      <c r="F2542" s="19" t="s">
        <v>47</v>
      </c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  <c r="Y2542" s="22"/>
      <c r="Z2542" s="22"/>
      <c r="AA2542" s="22"/>
      <c r="AB2542" s="22"/>
      <c r="AC2542" s="22"/>
      <c r="AD2542" s="22"/>
      <c r="AE2542" s="22"/>
      <c r="AF2542" s="22"/>
      <c r="AG2542" s="22"/>
      <c r="AH2542" s="22"/>
      <c r="AI2542" s="22"/>
      <c r="AJ2542" s="22"/>
      <c r="AK2542" s="22"/>
      <c r="AL2542" s="22"/>
      <c r="AM2542" s="22"/>
      <c r="AN2542" s="22"/>
      <c r="AO2542" s="22"/>
      <c r="AP2542" s="22"/>
      <c r="AQ2542" s="22"/>
      <c r="AR2542" s="22"/>
      <c r="AS2542" s="22"/>
      <c r="AT2542" s="22"/>
      <c r="AU2542" s="22"/>
      <c r="AV2542" s="22"/>
      <c r="AW2542" s="22"/>
      <c r="AX2542" s="22"/>
      <c r="AY2542" s="22"/>
      <c r="AZ2542" s="22"/>
      <c r="BA2542" s="22"/>
      <c r="BB2542" s="22"/>
      <c r="BC2542" s="22"/>
    </row>
    <row r="2543" spans="1:55" s="23" customFormat="1" ht="25.5">
      <c r="A2543" s="7">
        <v>2427</v>
      </c>
      <c r="B2543" s="7">
        <v>136</v>
      </c>
      <c r="C2543" s="35">
        <v>44095</v>
      </c>
      <c r="D2543" s="36" t="s">
        <v>255</v>
      </c>
      <c r="E2543" s="37">
        <v>169751.48</v>
      </c>
      <c r="F2543" s="19" t="s">
        <v>47</v>
      </c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  <c r="Y2543" s="22"/>
      <c r="Z2543" s="22"/>
      <c r="AA2543" s="22"/>
      <c r="AB2543" s="22"/>
      <c r="AC2543" s="22"/>
      <c r="AD2543" s="22"/>
      <c r="AE2543" s="22"/>
      <c r="AF2543" s="22"/>
      <c r="AG2543" s="22"/>
      <c r="AH2543" s="22"/>
      <c r="AI2543" s="22"/>
      <c r="AJ2543" s="22"/>
      <c r="AK2543" s="22"/>
      <c r="AL2543" s="22"/>
      <c r="AM2543" s="22"/>
      <c r="AN2543" s="22"/>
      <c r="AO2543" s="22"/>
      <c r="AP2543" s="22"/>
      <c r="AQ2543" s="22"/>
      <c r="AR2543" s="22"/>
      <c r="AS2543" s="22"/>
      <c r="AT2543" s="22"/>
      <c r="AU2543" s="22"/>
      <c r="AV2543" s="22"/>
      <c r="AW2543" s="22"/>
      <c r="AX2543" s="22"/>
      <c r="AY2543" s="22"/>
      <c r="AZ2543" s="22"/>
      <c r="BA2543" s="22"/>
      <c r="BB2543" s="22"/>
      <c r="BC2543" s="22"/>
    </row>
    <row r="2544" spans="1:55" s="23" customFormat="1" ht="28.5">
      <c r="A2544" s="7">
        <v>2428</v>
      </c>
      <c r="B2544" s="7">
        <v>137</v>
      </c>
      <c r="C2544" s="35">
        <v>44095</v>
      </c>
      <c r="D2544" s="36" t="s">
        <v>456</v>
      </c>
      <c r="E2544" s="37">
        <v>156399.58</v>
      </c>
      <c r="F2544" s="19" t="s">
        <v>47</v>
      </c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  <c r="Y2544" s="22"/>
      <c r="Z2544" s="22"/>
      <c r="AA2544" s="22"/>
      <c r="AB2544" s="22"/>
      <c r="AC2544" s="22"/>
      <c r="AD2544" s="22"/>
      <c r="AE2544" s="22"/>
      <c r="AF2544" s="22"/>
      <c r="AG2544" s="22"/>
      <c r="AH2544" s="22"/>
      <c r="AI2544" s="22"/>
      <c r="AJ2544" s="22"/>
      <c r="AK2544" s="22"/>
      <c r="AL2544" s="22"/>
      <c r="AM2544" s="22"/>
      <c r="AN2544" s="22"/>
      <c r="AO2544" s="22"/>
      <c r="AP2544" s="22"/>
      <c r="AQ2544" s="22"/>
      <c r="AR2544" s="22"/>
      <c r="AS2544" s="22"/>
      <c r="AT2544" s="22"/>
      <c r="AU2544" s="22"/>
      <c r="AV2544" s="22"/>
      <c r="AW2544" s="22"/>
      <c r="AX2544" s="22"/>
      <c r="AY2544" s="22"/>
      <c r="AZ2544" s="22"/>
      <c r="BA2544" s="22"/>
      <c r="BB2544" s="22"/>
      <c r="BC2544" s="22"/>
    </row>
    <row r="2545" spans="1:55" s="23" customFormat="1" ht="25.5">
      <c r="A2545" s="7">
        <v>2429</v>
      </c>
      <c r="B2545" s="7">
        <v>138</v>
      </c>
      <c r="C2545" s="35">
        <v>44095</v>
      </c>
      <c r="D2545" s="36" t="s">
        <v>16</v>
      </c>
      <c r="E2545" s="37">
        <v>134254.6</v>
      </c>
      <c r="F2545" s="19" t="s">
        <v>47</v>
      </c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  <c r="Y2545" s="22"/>
      <c r="Z2545" s="22"/>
      <c r="AA2545" s="22"/>
      <c r="AB2545" s="22"/>
      <c r="AC2545" s="22"/>
      <c r="AD2545" s="22"/>
      <c r="AE2545" s="22"/>
      <c r="AF2545" s="22"/>
      <c r="AG2545" s="22"/>
      <c r="AH2545" s="22"/>
      <c r="AI2545" s="22"/>
      <c r="AJ2545" s="22"/>
      <c r="AK2545" s="22"/>
      <c r="AL2545" s="22"/>
      <c r="AM2545" s="22"/>
      <c r="AN2545" s="22"/>
      <c r="AO2545" s="22"/>
      <c r="AP2545" s="22"/>
      <c r="AQ2545" s="22"/>
      <c r="AR2545" s="22"/>
      <c r="AS2545" s="22"/>
      <c r="AT2545" s="22"/>
      <c r="AU2545" s="22"/>
      <c r="AV2545" s="22"/>
      <c r="AW2545" s="22"/>
      <c r="AX2545" s="22"/>
      <c r="AY2545" s="22"/>
      <c r="AZ2545" s="22"/>
      <c r="BA2545" s="22"/>
      <c r="BB2545" s="22"/>
      <c r="BC2545" s="22"/>
    </row>
    <row r="2546" spans="1:55" s="23" customFormat="1" ht="25.5">
      <c r="A2546" s="7">
        <v>2430</v>
      </c>
      <c r="B2546" s="7">
        <v>139</v>
      </c>
      <c r="C2546" s="35">
        <v>44095</v>
      </c>
      <c r="D2546" s="36" t="s">
        <v>224</v>
      </c>
      <c r="E2546" s="37">
        <v>5810.18</v>
      </c>
      <c r="F2546" s="19" t="s">
        <v>47</v>
      </c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  <c r="Y2546" s="22"/>
      <c r="Z2546" s="22"/>
      <c r="AA2546" s="22"/>
      <c r="AB2546" s="22"/>
      <c r="AC2546" s="22"/>
      <c r="AD2546" s="22"/>
      <c r="AE2546" s="22"/>
      <c r="AF2546" s="22"/>
      <c r="AG2546" s="22"/>
      <c r="AH2546" s="22"/>
      <c r="AI2546" s="22"/>
      <c r="AJ2546" s="22"/>
      <c r="AK2546" s="22"/>
      <c r="AL2546" s="22"/>
      <c r="AM2546" s="22"/>
      <c r="AN2546" s="22"/>
      <c r="AO2546" s="22"/>
      <c r="AP2546" s="22"/>
      <c r="AQ2546" s="22"/>
      <c r="AR2546" s="22"/>
      <c r="AS2546" s="22"/>
      <c r="AT2546" s="22"/>
      <c r="AU2546" s="22"/>
      <c r="AV2546" s="22"/>
      <c r="AW2546" s="22"/>
      <c r="AX2546" s="22"/>
      <c r="AY2546" s="22"/>
      <c r="AZ2546" s="22"/>
      <c r="BA2546" s="22"/>
      <c r="BB2546" s="22"/>
      <c r="BC2546" s="22"/>
    </row>
    <row r="2547" spans="1:55" s="23" customFormat="1" ht="25.5">
      <c r="A2547" s="7">
        <v>2431</v>
      </c>
      <c r="B2547" s="7">
        <v>140</v>
      </c>
      <c r="C2547" s="35">
        <v>44095</v>
      </c>
      <c r="D2547" s="36" t="s">
        <v>223</v>
      </c>
      <c r="E2547" s="37">
        <v>9245.56</v>
      </c>
      <c r="F2547" s="19" t="s">
        <v>47</v>
      </c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  <c r="Y2547" s="22"/>
      <c r="Z2547" s="22"/>
      <c r="AA2547" s="22"/>
      <c r="AB2547" s="22"/>
      <c r="AC2547" s="22"/>
      <c r="AD2547" s="22"/>
      <c r="AE2547" s="22"/>
      <c r="AF2547" s="22"/>
      <c r="AG2547" s="22"/>
      <c r="AH2547" s="22"/>
      <c r="AI2547" s="22"/>
      <c r="AJ2547" s="22"/>
      <c r="AK2547" s="22"/>
      <c r="AL2547" s="22"/>
      <c r="AM2547" s="22"/>
      <c r="AN2547" s="22"/>
      <c r="AO2547" s="22"/>
      <c r="AP2547" s="22"/>
      <c r="AQ2547" s="22"/>
      <c r="AR2547" s="22"/>
      <c r="AS2547" s="22"/>
      <c r="AT2547" s="22"/>
      <c r="AU2547" s="22"/>
      <c r="AV2547" s="22"/>
      <c r="AW2547" s="22"/>
      <c r="AX2547" s="22"/>
      <c r="AY2547" s="22"/>
      <c r="AZ2547" s="22"/>
      <c r="BA2547" s="22"/>
      <c r="BB2547" s="22"/>
      <c r="BC2547" s="22"/>
    </row>
    <row r="2548" spans="1:55" s="23" customFormat="1" ht="25.5">
      <c r="A2548" s="7">
        <v>2432</v>
      </c>
      <c r="B2548" s="7">
        <v>141</v>
      </c>
      <c r="C2548" s="35">
        <v>44095</v>
      </c>
      <c r="D2548" s="36" t="s">
        <v>249</v>
      </c>
      <c r="E2548" s="37">
        <v>12496.31</v>
      </c>
      <c r="F2548" s="19" t="s">
        <v>47</v>
      </c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  <c r="Y2548" s="22"/>
      <c r="Z2548" s="22"/>
      <c r="AA2548" s="22"/>
      <c r="AB2548" s="22"/>
      <c r="AC2548" s="22"/>
      <c r="AD2548" s="22"/>
      <c r="AE2548" s="22"/>
      <c r="AF2548" s="22"/>
      <c r="AG2548" s="22"/>
      <c r="AH2548" s="22"/>
      <c r="AI2548" s="22"/>
      <c r="AJ2548" s="22"/>
      <c r="AK2548" s="22"/>
      <c r="AL2548" s="22"/>
      <c r="AM2548" s="22"/>
      <c r="AN2548" s="22"/>
      <c r="AO2548" s="22"/>
      <c r="AP2548" s="22"/>
      <c r="AQ2548" s="22"/>
      <c r="AR2548" s="22"/>
      <c r="AS2548" s="22"/>
      <c r="AT2548" s="22"/>
      <c r="AU2548" s="22"/>
      <c r="AV2548" s="22"/>
      <c r="AW2548" s="22"/>
      <c r="AX2548" s="22"/>
      <c r="AY2548" s="22"/>
      <c r="AZ2548" s="22"/>
      <c r="BA2548" s="22"/>
      <c r="BB2548" s="22"/>
      <c r="BC2548" s="22"/>
    </row>
    <row r="2549" spans="1:55" s="23" customFormat="1" ht="25.5">
      <c r="A2549" s="7">
        <v>2433</v>
      </c>
      <c r="B2549" s="7">
        <v>142</v>
      </c>
      <c r="C2549" s="35">
        <v>44095</v>
      </c>
      <c r="D2549" s="36" t="s">
        <v>36</v>
      </c>
      <c r="E2549" s="37">
        <v>9836.67</v>
      </c>
      <c r="F2549" s="19" t="s">
        <v>47</v>
      </c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  <c r="Y2549" s="22"/>
      <c r="Z2549" s="22"/>
      <c r="AA2549" s="22"/>
      <c r="AB2549" s="22"/>
      <c r="AC2549" s="22"/>
      <c r="AD2549" s="22"/>
      <c r="AE2549" s="22"/>
      <c r="AF2549" s="22"/>
      <c r="AG2549" s="22"/>
      <c r="AH2549" s="22"/>
      <c r="AI2549" s="22"/>
      <c r="AJ2549" s="22"/>
      <c r="AK2549" s="22"/>
      <c r="AL2549" s="22"/>
      <c r="AM2549" s="22"/>
      <c r="AN2549" s="22"/>
      <c r="AO2549" s="22"/>
      <c r="AP2549" s="22"/>
      <c r="AQ2549" s="22"/>
      <c r="AR2549" s="22"/>
      <c r="AS2549" s="22"/>
      <c r="AT2549" s="22"/>
      <c r="AU2549" s="22"/>
      <c r="AV2549" s="22"/>
      <c r="AW2549" s="22"/>
      <c r="AX2549" s="22"/>
      <c r="AY2549" s="22"/>
      <c r="AZ2549" s="22"/>
      <c r="BA2549" s="22"/>
      <c r="BB2549" s="22"/>
      <c r="BC2549" s="22"/>
    </row>
    <row r="2550" spans="1:55" s="23" customFormat="1" ht="25.5">
      <c r="A2550" s="7">
        <v>2434</v>
      </c>
      <c r="B2550" s="7">
        <v>143</v>
      </c>
      <c r="C2550" s="35">
        <v>44095</v>
      </c>
      <c r="D2550" s="36" t="s">
        <v>114</v>
      </c>
      <c r="E2550" s="37">
        <v>25044.2</v>
      </c>
      <c r="F2550" s="19" t="s">
        <v>47</v>
      </c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  <c r="Y2550" s="22"/>
      <c r="Z2550" s="22"/>
      <c r="AA2550" s="22"/>
      <c r="AB2550" s="22"/>
      <c r="AC2550" s="22"/>
      <c r="AD2550" s="22"/>
      <c r="AE2550" s="22"/>
      <c r="AF2550" s="22"/>
      <c r="AG2550" s="22"/>
      <c r="AH2550" s="22"/>
      <c r="AI2550" s="22"/>
      <c r="AJ2550" s="22"/>
      <c r="AK2550" s="22"/>
      <c r="AL2550" s="22"/>
      <c r="AM2550" s="22"/>
      <c r="AN2550" s="22"/>
      <c r="AO2550" s="22"/>
      <c r="AP2550" s="22"/>
      <c r="AQ2550" s="22"/>
      <c r="AR2550" s="22"/>
      <c r="AS2550" s="22"/>
      <c r="AT2550" s="22"/>
      <c r="AU2550" s="22"/>
      <c r="AV2550" s="22"/>
      <c r="AW2550" s="22"/>
      <c r="AX2550" s="22"/>
      <c r="AY2550" s="22"/>
      <c r="AZ2550" s="22"/>
      <c r="BA2550" s="22"/>
      <c r="BB2550" s="22"/>
      <c r="BC2550" s="22"/>
    </row>
    <row r="2551" spans="1:55" s="23" customFormat="1" ht="25.5">
      <c r="A2551" s="7">
        <v>2435</v>
      </c>
      <c r="B2551" s="7">
        <v>144</v>
      </c>
      <c r="C2551" s="35">
        <v>44095</v>
      </c>
      <c r="D2551" s="36" t="s">
        <v>115</v>
      </c>
      <c r="E2551" s="37">
        <v>3017.8</v>
      </c>
      <c r="F2551" s="19" t="s">
        <v>47</v>
      </c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  <c r="Y2551" s="22"/>
      <c r="Z2551" s="22"/>
      <c r="AA2551" s="22"/>
      <c r="AB2551" s="22"/>
      <c r="AC2551" s="22"/>
      <c r="AD2551" s="22"/>
      <c r="AE2551" s="22"/>
      <c r="AF2551" s="22"/>
      <c r="AG2551" s="22"/>
      <c r="AH2551" s="22"/>
      <c r="AI2551" s="22"/>
      <c r="AJ2551" s="22"/>
      <c r="AK2551" s="22"/>
      <c r="AL2551" s="22"/>
      <c r="AM2551" s="22"/>
      <c r="AN2551" s="22"/>
      <c r="AO2551" s="22"/>
      <c r="AP2551" s="22"/>
      <c r="AQ2551" s="22"/>
      <c r="AR2551" s="22"/>
      <c r="AS2551" s="22"/>
      <c r="AT2551" s="22"/>
      <c r="AU2551" s="22"/>
      <c r="AV2551" s="22"/>
      <c r="AW2551" s="22"/>
      <c r="AX2551" s="22"/>
      <c r="AY2551" s="22"/>
      <c r="AZ2551" s="22"/>
      <c r="BA2551" s="22"/>
      <c r="BB2551" s="22"/>
      <c r="BC2551" s="22"/>
    </row>
    <row r="2552" spans="1:55" s="23" customFormat="1" ht="25.5">
      <c r="A2552" s="7">
        <v>2436</v>
      </c>
      <c r="B2552" s="7">
        <v>145</v>
      </c>
      <c r="C2552" s="35">
        <v>44095</v>
      </c>
      <c r="D2552" s="36" t="s">
        <v>116</v>
      </c>
      <c r="E2552" s="37">
        <v>27533.56</v>
      </c>
      <c r="F2552" s="19" t="s">
        <v>47</v>
      </c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  <c r="Y2552" s="22"/>
      <c r="Z2552" s="22"/>
      <c r="AA2552" s="22"/>
      <c r="AB2552" s="22"/>
      <c r="AC2552" s="22"/>
      <c r="AD2552" s="22"/>
      <c r="AE2552" s="22"/>
      <c r="AF2552" s="22"/>
      <c r="AG2552" s="22"/>
      <c r="AH2552" s="22"/>
      <c r="AI2552" s="22"/>
      <c r="AJ2552" s="22"/>
      <c r="AK2552" s="22"/>
      <c r="AL2552" s="22"/>
      <c r="AM2552" s="22"/>
      <c r="AN2552" s="22"/>
      <c r="AO2552" s="22"/>
      <c r="AP2552" s="22"/>
      <c r="AQ2552" s="22"/>
      <c r="AR2552" s="22"/>
      <c r="AS2552" s="22"/>
      <c r="AT2552" s="22"/>
      <c r="AU2552" s="22"/>
      <c r="AV2552" s="22"/>
      <c r="AW2552" s="22"/>
      <c r="AX2552" s="22"/>
      <c r="AY2552" s="22"/>
      <c r="AZ2552" s="22"/>
      <c r="BA2552" s="22"/>
      <c r="BB2552" s="22"/>
      <c r="BC2552" s="22"/>
    </row>
    <row r="2553" spans="1:55" s="23" customFormat="1" ht="42.75">
      <c r="A2553" s="7">
        <v>2437</v>
      </c>
      <c r="B2553" s="7">
        <v>146</v>
      </c>
      <c r="C2553" s="35">
        <v>44095</v>
      </c>
      <c r="D2553" s="36" t="s">
        <v>117</v>
      </c>
      <c r="E2553" s="37">
        <v>24434.73</v>
      </c>
      <c r="F2553" s="19" t="s">
        <v>47</v>
      </c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  <c r="Y2553" s="22"/>
      <c r="Z2553" s="22"/>
      <c r="AA2553" s="22"/>
      <c r="AB2553" s="22"/>
      <c r="AC2553" s="22"/>
      <c r="AD2553" s="22"/>
      <c r="AE2553" s="22"/>
      <c r="AF2553" s="22"/>
      <c r="AG2553" s="22"/>
      <c r="AH2553" s="22"/>
      <c r="AI2553" s="22"/>
      <c r="AJ2553" s="22"/>
      <c r="AK2553" s="22"/>
      <c r="AL2553" s="22"/>
      <c r="AM2553" s="22"/>
      <c r="AN2553" s="22"/>
      <c r="AO2553" s="22"/>
      <c r="AP2553" s="22"/>
      <c r="AQ2553" s="22"/>
      <c r="AR2553" s="22"/>
      <c r="AS2553" s="22"/>
      <c r="AT2553" s="22"/>
      <c r="AU2553" s="22"/>
      <c r="AV2553" s="22"/>
      <c r="AW2553" s="22"/>
      <c r="AX2553" s="22"/>
      <c r="AY2553" s="22"/>
      <c r="AZ2553" s="22"/>
      <c r="BA2553" s="22"/>
      <c r="BB2553" s="22"/>
      <c r="BC2553" s="22"/>
    </row>
    <row r="2554" spans="1:55" s="23" customFormat="1" ht="28.5">
      <c r="A2554" s="7">
        <v>2438</v>
      </c>
      <c r="B2554" s="7">
        <v>147</v>
      </c>
      <c r="C2554" s="35">
        <v>44095</v>
      </c>
      <c r="D2554" s="36" t="s">
        <v>118</v>
      </c>
      <c r="E2554" s="37">
        <v>24141.83</v>
      </c>
      <c r="F2554" s="19" t="s">
        <v>47</v>
      </c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  <c r="Y2554" s="22"/>
      <c r="Z2554" s="22"/>
      <c r="AA2554" s="22"/>
      <c r="AB2554" s="22"/>
      <c r="AC2554" s="22"/>
      <c r="AD2554" s="22"/>
      <c r="AE2554" s="22"/>
      <c r="AF2554" s="22"/>
      <c r="AG2554" s="22"/>
      <c r="AH2554" s="22"/>
      <c r="AI2554" s="22"/>
      <c r="AJ2554" s="22"/>
      <c r="AK2554" s="22"/>
      <c r="AL2554" s="22"/>
      <c r="AM2554" s="22"/>
      <c r="AN2554" s="22"/>
      <c r="AO2554" s="22"/>
      <c r="AP2554" s="22"/>
      <c r="AQ2554" s="22"/>
      <c r="AR2554" s="22"/>
      <c r="AS2554" s="22"/>
      <c r="AT2554" s="22"/>
      <c r="AU2554" s="22"/>
      <c r="AV2554" s="22"/>
      <c r="AW2554" s="22"/>
      <c r="AX2554" s="22"/>
      <c r="AY2554" s="22"/>
      <c r="AZ2554" s="22"/>
      <c r="BA2554" s="22"/>
      <c r="BB2554" s="22"/>
      <c r="BC2554" s="22"/>
    </row>
    <row r="2555" spans="1:55" s="23" customFormat="1" ht="25.5">
      <c r="A2555" s="7">
        <v>2439</v>
      </c>
      <c r="B2555" s="7">
        <v>148</v>
      </c>
      <c r="C2555" s="35">
        <v>44095</v>
      </c>
      <c r="D2555" s="36" t="s">
        <v>119</v>
      </c>
      <c r="E2555" s="37">
        <v>7254.6</v>
      </c>
      <c r="F2555" s="19" t="s">
        <v>47</v>
      </c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  <c r="Y2555" s="22"/>
      <c r="Z2555" s="22"/>
      <c r="AA2555" s="22"/>
      <c r="AB2555" s="22"/>
      <c r="AC2555" s="22"/>
      <c r="AD2555" s="22"/>
      <c r="AE2555" s="22"/>
      <c r="AF2555" s="22"/>
      <c r="AG2555" s="22"/>
      <c r="AH2555" s="22"/>
      <c r="AI2555" s="22"/>
      <c r="AJ2555" s="22"/>
      <c r="AK2555" s="22"/>
      <c r="AL2555" s="22"/>
      <c r="AM2555" s="22"/>
      <c r="AN2555" s="22"/>
      <c r="AO2555" s="22"/>
      <c r="AP2555" s="22"/>
      <c r="AQ2555" s="22"/>
      <c r="AR2555" s="22"/>
      <c r="AS2555" s="22"/>
      <c r="AT2555" s="22"/>
      <c r="AU2555" s="22"/>
      <c r="AV2555" s="22"/>
      <c r="AW2555" s="22"/>
      <c r="AX2555" s="22"/>
      <c r="AY2555" s="22"/>
      <c r="AZ2555" s="22"/>
      <c r="BA2555" s="22"/>
      <c r="BB2555" s="22"/>
      <c r="BC2555" s="22"/>
    </row>
    <row r="2556" spans="1:55" s="23" customFormat="1" ht="25.5">
      <c r="A2556" s="7">
        <v>2440</v>
      </c>
      <c r="B2556" s="7">
        <v>149</v>
      </c>
      <c r="C2556" s="35">
        <v>44095</v>
      </c>
      <c r="D2556" s="36" t="s">
        <v>372</v>
      </c>
      <c r="E2556" s="37">
        <v>16131.37</v>
      </c>
      <c r="F2556" s="19" t="s">
        <v>47</v>
      </c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  <c r="Y2556" s="22"/>
      <c r="Z2556" s="22"/>
      <c r="AA2556" s="22"/>
      <c r="AB2556" s="22"/>
      <c r="AC2556" s="22"/>
      <c r="AD2556" s="22"/>
      <c r="AE2556" s="22"/>
      <c r="AF2556" s="22"/>
      <c r="AG2556" s="22"/>
      <c r="AH2556" s="22"/>
      <c r="AI2556" s="22"/>
      <c r="AJ2556" s="22"/>
      <c r="AK2556" s="22"/>
      <c r="AL2556" s="22"/>
      <c r="AM2556" s="22"/>
      <c r="AN2556" s="22"/>
      <c r="AO2556" s="22"/>
      <c r="AP2556" s="22"/>
      <c r="AQ2556" s="22"/>
      <c r="AR2556" s="22"/>
      <c r="AS2556" s="22"/>
      <c r="AT2556" s="22"/>
      <c r="AU2556" s="22"/>
      <c r="AV2556" s="22"/>
      <c r="AW2556" s="22"/>
      <c r="AX2556" s="22"/>
      <c r="AY2556" s="22"/>
      <c r="AZ2556" s="22"/>
      <c r="BA2556" s="22"/>
      <c r="BB2556" s="22"/>
      <c r="BC2556" s="22"/>
    </row>
    <row r="2557" spans="1:55" s="23" customFormat="1" ht="25.5">
      <c r="A2557" s="7">
        <v>2441</v>
      </c>
      <c r="B2557" s="7">
        <v>150</v>
      </c>
      <c r="C2557" s="35">
        <v>44095</v>
      </c>
      <c r="D2557" s="36" t="s">
        <v>121</v>
      </c>
      <c r="E2557" s="37">
        <v>29.75</v>
      </c>
      <c r="F2557" s="19" t="s">
        <v>47</v>
      </c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  <c r="Y2557" s="22"/>
      <c r="Z2557" s="22"/>
      <c r="AA2557" s="22"/>
      <c r="AB2557" s="22"/>
      <c r="AC2557" s="22"/>
      <c r="AD2557" s="22"/>
      <c r="AE2557" s="22"/>
      <c r="AF2557" s="22"/>
      <c r="AG2557" s="22"/>
      <c r="AH2557" s="22"/>
      <c r="AI2557" s="22"/>
      <c r="AJ2557" s="22"/>
      <c r="AK2557" s="22"/>
      <c r="AL2557" s="22"/>
      <c r="AM2557" s="22"/>
      <c r="AN2557" s="22"/>
      <c r="AO2557" s="22"/>
      <c r="AP2557" s="22"/>
      <c r="AQ2557" s="22"/>
      <c r="AR2557" s="22"/>
      <c r="AS2557" s="22"/>
      <c r="AT2557" s="22"/>
      <c r="AU2557" s="22"/>
      <c r="AV2557" s="22"/>
      <c r="AW2557" s="22"/>
      <c r="AX2557" s="22"/>
      <c r="AY2557" s="22"/>
      <c r="AZ2557" s="22"/>
      <c r="BA2557" s="22"/>
      <c r="BB2557" s="22"/>
      <c r="BC2557" s="22"/>
    </row>
    <row r="2558" spans="1:55" s="23" customFormat="1" ht="25.5">
      <c r="A2558" s="7">
        <v>2442</v>
      </c>
      <c r="B2558" s="7">
        <v>151</v>
      </c>
      <c r="C2558" s="35">
        <v>44095</v>
      </c>
      <c r="D2558" s="36" t="s">
        <v>122</v>
      </c>
      <c r="E2558" s="37">
        <v>157311.3</v>
      </c>
      <c r="F2558" s="19" t="s">
        <v>47</v>
      </c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  <c r="Y2558" s="22"/>
      <c r="Z2558" s="22"/>
      <c r="AA2558" s="22"/>
      <c r="AB2558" s="22"/>
      <c r="AC2558" s="22"/>
      <c r="AD2558" s="22"/>
      <c r="AE2558" s="22"/>
      <c r="AF2558" s="22"/>
      <c r="AG2558" s="22"/>
      <c r="AH2558" s="22"/>
      <c r="AI2558" s="22"/>
      <c r="AJ2558" s="22"/>
      <c r="AK2558" s="22"/>
      <c r="AL2558" s="22"/>
      <c r="AM2558" s="22"/>
      <c r="AN2558" s="22"/>
      <c r="AO2558" s="22"/>
      <c r="AP2558" s="22"/>
      <c r="AQ2558" s="22"/>
      <c r="AR2558" s="22"/>
      <c r="AS2558" s="22"/>
      <c r="AT2558" s="22"/>
      <c r="AU2558" s="22"/>
      <c r="AV2558" s="22"/>
      <c r="AW2558" s="22"/>
      <c r="AX2558" s="22"/>
      <c r="AY2558" s="22"/>
      <c r="AZ2558" s="22"/>
      <c r="BA2558" s="22"/>
      <c r="BB2558" s="22"/>
      <c r="BC2558" s="22"/>
    </row>
    <row r="2559" spans="1:55" s="23" customFormat="1" ht="25.5">
      <c r="A2559" s="7">
        <v>2443</v>
      </c>
      <c r="B2559" s="7">
        <v>152</v>
      </c>
      <c r="C2559" s="35">
        <v>44095</v>
      </c>
      <c r="D2559" s="36" t="s">
        <v>66</v>
      </c>
      <c r="E2559" s="37">
        <v>103830.63</v>
      </c>
      <c r="F2559" s="19" t="s">
        <v>47</v>
      </c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  <c r="Y2559" s="22"/>
      <c r="Z2559" s="22"/>
      <c r="AA2559" s="22"/>
      <c r="AB2559" s="22"/>
      <c r="AC2559" s="22"/>
      <c r="AD2559" s="22"/>
      <c r="AE2559" s="22"/>
      <c r="AF2559" s="22"/>
      <c r="AG2559" s="22"/>
      <c r="AH2559" s="22"/>
      <c r="AI2559" s="22"/>
      <c r="AJ2559" s="22"/>
      <c r="AK2559" s="22"/>
      <c r="AL2559" s="22"/>
      <c r="AM2559" s="22"/>
      <c r="AN2559" s="22"/>
      <c r="AO2559" s="22"/>
      <c r="AP2559" s="22"/>
      <c r="AQ2559" s="22"/>
      <c r="AR2559" s="22"/>
      <c r="AS2559" s="22"/>
      <c r="AT2559" s="22"/>
      <c r="AU2559" s="22"/>
      <c r="AV2559" s="22"/>
      <c r="AW2559" s="22"/>
      <c r="AX2559" s="22"/>
      <c r="AY2559" s="22"/>
      <c r="AZ2559" s="22"/>
      <c r="BA2559" s="22"/>
      <c r="BB2559" s="22"/>
      <c r="BC2559" s="22"/>
    </row>
    <row r="2560" spans="1:55" s="23" customFormat="1" ht="25.5">
      <c r="A2560" s="7">
        <v>2444</v>
      </c>
      <c r="B2560" s="7">
        <v>153</v>
      </c>
      <c r="C2560" s="35">
        <v>44095</v>
      </c>
      <c r="D2560" s="36" t="s">
        <v>173</v>
      </c>
      <c r="E2560" s="37">
        <v>9375.54</v>
      </c>
      <c r="F2560" s="19" t="s">
        <v>47</v>
      </c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  <c r="Y2560" s="22"/>
      <c r="Z2560" s="22"/>
      <c r="AA2560" s="22"/>
      <c r="AB2560" s="22"/>
      <c r="AC2560" s="22"/>
      <c r="AD2560" s="22"/>
      <c r="AE2560" s="22"/>
      <c r="AF2560" s="22"/>
      <c r="AG2560" s="22"/>
      <c r="AH2560" s="22"/>
      <c r="AI2560" s="22"/>
      <c r="AJ2560" s="22"/>
      <c r="AK2560" s="22"/>
      <c r="AL2560" s="22"/>
      <c r="AM2560" s="22"/>
      <c r="AN2560" s="22"/>
      <c r="AO2560" s="22"/>
      <c r="AP2560" s="22"/>
      <c r="AQ2560" s="22"/>
      <c r="AR2560" s="22"/>
      <c r="AS2560" s="22"/>
      <c r="AT2560" s="22"/>
      <c r="AU2560" s="22"/>
      <c r="AV2560" s="22"/>
      <c r="AW2560" s="22"/>
      <c r="AX2560" s="22"/>
      <c r="AY2560" s="22"/>
      <c r="AZ2560" s="22"/>
      <c r="BA2560" s="22"/>
      <c r="BB2560" s="22"/>
      <c r="BC2560" s="22"/>
    </row>
    <row r="2561" spans="1:55" s="23" customFormat="1" ht="25.5">
      <c r="A2561" s="7">
        <v>2445</v>
      </c>
      <c r="B2561" s="7">
        <v>154</v>
      </c>
      <c r="C2561" s="35">
        <v>44095</v>
      </c>
      <c r="D2561" s="36" t="s">
        <v>125</v>
      </c>
      <c r="E2561" s="37">
        <v>23370.71</v>
      </c>
      <c r="F2561" s="19" t="s">
        <v>47</v>
      </c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  <c r="Y2561" s="22"/>
      <c r="Z2561" s="22"/>
      <c r="AA2561" s="22"/>
      <c r="AB2561" s="22"/>
      <c r="AC2561" s="22"/>
      <c r="AD2561" s="22"/>
      <c r="AE2561" s="22"/>
      <c r="AF2561" s="22"/>
      <c r="AG2561" s="22"/>
      <c r="AH2561" s="22"/>
      <c r="AI2561" s="22"/>
      <c r="AJ2561" s="22"/>
      <c r="AK2561" s="22"/>
      <c r="AL2561" s="22"/>
      <c r="AM2561" s="22"/>
      <c r="AN2561" s="22"/>
      <c r="AO2561" s="22"/>
      <c r="AP2561" s="22"/>
      <c r="AQ2561" s="22"/>
      <c r="AR2561" s="22"/>
      <c r="AS2561" s="22"/>
      <c r="AT2561" s="22"/>
      <c r="AU2561" s="22"/>
      <c r="AV2561" s="22"/>
      <c r="AW2561" s="22"/>
      <c r="AX2561" s="22"/>
      <c r="AY2561" s="22"/>
      <c r="AZ2561" s="22"/>
      <c r="BA2561" s="22"/>
      <c r="BB2561" s="22"/>
      <c r="BC2561" s="22"/>
    </row>
    <row r="2562" spans="1:55" s="23" customFormat="1" ht="25.5">
      <c r="A2562" s="7">
        <v>2446</v>
      </c>
      <c r="B2562" s="7">
        <v>155</v>
      </c>
      <c r="C2562" s="35">
        <v>44095</v>
      </c>
      <c r="D2562" s="36" t="s">
        <v>174</v>
      </c>
      <c r="E2562" s="37">
        <v>495.9</v>
      </c>
      <c r="F2562" s="19" t="s">
        <v>47</v>
      </c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  <c r="Y2562" s="22"/>
      <c r="Z2562" s="22"/>
      <c r="AA2562" s="22"/>
      <c r="AB2562" s="22"/>
      <c r="AC2562" s="22"/>
      <c r="AD2562" s="22"/>
      <c r="AE2562" s="22"/>
      <c r="AF2562" s="22"/>
      <c r="AG2562" s="22"/>
      <c r="AH2562" s="22"/>
      <c r="AI2562" s="22"/>
      <c r="AJ2562" s="22"/>
      <c r="AK2562" s="22"/>
      <c r="AL2562" s="22"/>
      <c r="AM2562" s="22"/>
      <c r="AN2562" s="22"/>
      <c r="AO2562" s="22"/>
      <c r="AP2562" s="22"/>
      <c r="AQ2562" s="22"/>
      <c r="AR2562" s="22"/>
      <c r="AS2562" s="22"/>
      <c r="AT2562" s="22"/>
      <c r="AU2562" s="22"/>
      <c r="AV2562" s="22"/>
      <c r="AW2562" s="22"/>
      <c r="AX2562" s="22"/>
      <c r="AY2562" s="22"/>
      <c r="AZ2562" s="22"/>
      <c r="BA2562" s="22"/>
      <c r="BB2562" s="22"/>
      <c r="BC2562" s="22"/>
    </row>
    <row r="2563" spans="1:55" s="23" customFormat="1" ht="25.5">
      <c r="A2563" s="7">
        <v>2447</v>
      </c>
      <c r="B2563" s="7">
        <v>156</v>
      </c>
      <c r="C2563" s="35">
        <v>44095</v>
      </c>
      <c r="D2563" s="36" t="s">
        <v>174</v>
      </c>
      <c r="E2563" s="37">
        <v>551.85</v>
      </c>
      <c r="F2563" s="19" t="s">
        <v>47</v>
      </c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  <c r="Y2563" s="22"/>
      <c r="Z2563" s="22"/>
      <c r="AA2563" s="22"/>
      <c r="AB2563" s="22"/>
      <c r="AC2563" s="22"/>
      <c r="AD2563" s="22"/>
      <c r="AE2563" s="22"/>
      <c r="AF2563" s="22"/>
      <c r="AG2563" s="22"/>
      <c r="AH2563" s="22"/>
      <c r="AI2563" s="22"/>
      <c r="AJ2563" s="22"/>
      <c r="AK2563" s="22"/>
      <c r="AL2563" s="22"/>
      <c r="AM2563" s="22"/>
      <c r="AN2563" s="22"/>
      <c r="AO2563" s="22"/>
      <c r="AP2563" s="22"/>
      <c r="AQ2563" s="22"/>
      <c r="AR2563" s="22"/>
      <c r="AS2563" s="22"/>
      <c r="AT2563" s="22"/>
      <c r="AU2563" s="22"/>
      <c r="AV2563" s="22"/>
      <c r="AW2563" s="22"/>
      <c r="AX2563" s="22"/>
      <c r="AY2563" s="22"/>
      <c r="AZ2563" s="22"/>
      <c r="BA2563" s="22"/>
      <c r="BB2563" s="22"/>
      <c r="BC2563" s="22"/>
    </row>
    <row r="2564" spans="1:55" s="23" customFormat="1" ht="25.5">
      <c r="A2564" s="7">
        <v>2448</v>
      </c>
      <c r="B2564" s="7">
        <v>157</v>
      </c>
      <c r="C2564" s="35">
        <v>44095</v>
      </c>
      <c r="D2564" s="36" t="s">
        <v>126</v>
      </c>
      <c r="E2564" s="37">
        <v>40192.52</v>
      </c>
      <c r="F2564" s="19" t="s">
        <v>47</v>
      </c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  <c r="Y2564" s="22"/>
      <c r="Z2564" s="22"/>
      <c r="AA2564" s="22"/>
      <c r="AB2564" s="22"/>
      <c r="AC2564" s="22"/>
      <c r="AD2564" s="22"/>
      <c r="AE2564" s="22"/>
      <c r="AF2564" s="22"/>
      <c r="AG2564" s="22"/>
      <c r="AH2564" s="22"/>
      <c r="AI2564" s="22"/>
      <c r="AJ2564" s="22"/>
      <c r="AK2564" s="22"/>
      <c r="AL2564" s="22"/>
      <c r="AM2564" s="22"/>
      <c r="AN2564" s="22"/>
      <c r="AO2564" s="22"/>
      <c r="AP2564" s="22"/>
      <c r="AQ2564" s="22"/>
      <c r="AR2564" s="22"/>
      <c r="AS2564" s="22"/>
      <c r="AT2564" s="22"/>
      <c r="AU2564" s="22"/>
      <c r="AV2564" s="22"/>
      <c r="AW2564" s="22"/>
      <c r="AX2564" s="22"/>
      <c r="AY2564" s="22"/>
      <c r="AZ2564" s="22"/>
      <c r="BA2564" s="22"/>
      <c r="BB2564" s="22"/>
      <c r="BC2564" s="22"/>
    </row>
    <row r="2565" spans="1:55" s="23" customFormat="1" ht="25.5">
      <c r="A2565" s="7">
        <v>2449</v>
      </c>
      <c r="B2565" s="7">
        <v>158</v>
      </c>
      <c r="C2565" s="35">
        <v>44095</v>
      </c>
      <c r="D2565" s="36" t="s">
        <v>127</v>
      </c>
      <c r="E2565" s="37">
        <v>12197.96</v>
      </c>
      <c r="F2565" s="19" t="s">
        <v>47</v>
      </c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  <c r="Y2565" s="22"/>
      <c r="Z2565" s="22"/>
      <c r="AA2565" s="22"/>
      <c r="AB2565" s="22"/>
      <c r="AC2565" s="22"/>
      <c r="AD2565" s="22"/>
      <c r="AE2565" s="22"/>
      <c r="AF2565" s="22"/>
      <c r="AG2565" s="22"/>
      <c r="AH2565" s="22"/>
      <c r="AI2565" s="22"/>
      <c r="AJ2565" s="22"/>
      <c r="AK2565" s="22"/>
      <c r="AL2565" s="22"/>
      <c r="AM2565" s="22"/>
      <c r="AN2565" s="22"/>
      <c r="AO2565" s="22"/>
      <c r="AP2565" s="22"/>
      <c r="AQ2565" s="22"/>
      <c r="AR2565" s="22"/>
      <c r="AS2565" s="22"/>
      <c r="AT2565" s="22"/>
      <c r="AU2565" s="22"/>
      <c r="AV2565" s="22"/>
      <c r="AW2565" s="22"/>
      <c r="AX2565" s="22"/>
      <c r="AY2565" s="22"/>
      <c r="AZ2565" s="22"/>
      <c r="BA2565" s="22"/>
      <c r="BB2565" s="22"/>
      <c r="BC2565" s="22"/>
    </row>
    <row r="2566" spans="1:55" s="23" customFormat="1" ht="25.5">
      <c r="A2566" s="7">
        <v>2450</v>
      </c>
      <c r="B2566" s="7">
        <v>159</v>
      </c>
      <c r="C2566" s="35">
        <v>44095</v>
      </c>
      <c r="D2566" s="36" t="s">
        <v>143</v>
      </c>
      <c r="E2566" s="37">
        <v>51673.66</v>
      </c>
      <c r="F2566" s="19" t="s">
        <v>47</v>
      </c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  <c r="Y2566" s="22"/>
      <c r="Z2566" s="22"/>
      <c r="AA2566" s="22"/>
      <c r="AB2566" s="22"/>
      <c r="AC2566" s="22"/>
      <c r="AD2566" s="22"/>
      <c r="AE2566" s="22"/>
      <c r="AF2566" s="22"/>
      <c r="AG2566" s="22"/>
      <c r="AH2566" s="22"/>
      <c r="AI2566" s="22"/>
      <c r="AJ2566" s="22"/>
      <c r="AK2566" s="22"/>
      <c r="AL2566" s="22"/>
      <c r="AM2566" s="22"/>
      <c r="AN2566" s="22"/>
      <c r="AO2566" s="22"/>
      <c r="AP2566" s="22"/>
      <c r="AQ2566" s="22"/>
      <c r="AR2566" s="22"/>
      <c r="AS2566" s="22"/>
      <c r="AT2566" s="22"/>
      <c r="AU2566" s="22"/>
      <c r="AV2566" s="22"/>
      <c r="AW2566" s="22"/>
      <c r="AX2566" s="22"/>
      <c r="AY2566" s="22"/>
      <c r="AZ2566" s="22"/>
      <c r="BA2566" s="22"/>
      <c r="BB2566" s="22"/>
      <c r="BC2566" s="22"/>
    </row>
    <row r="2567" spans="1:55" s="23" customFormat="1" ht="25.5">
      <c r="A2567" s="7">
        <v>2451</v>
      </c>
      <c r="B2567" s="7">
        <v>160</v>
      </c>
      <c r="C2567" s="35">
        <v>44095</v>
      </c>
      <c r="D2567" s="36" t="s">
        <v>247</v>
      </c>
      <c r="E2567" s="37">
        <v>20098.81</v>
      </c>
      <c r="F2567" s="19" t="s">
        <v>47</v>
      </c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  <c r="Y2567" s="22"/>
      <c r="Z2567" s="22"/>
      <c r="AA2567" s="22"/>
      <c r="AB2567" s="22"/>
      <c r="AC2567" s="22"/>
      <c r="AD2567" s="22"/>
      <c r="AE2567" s="22"/>
      <c r="AF2567" s="22"/>
      <c r="AG2567" s="22"/>
      <c r="AH2567" s="22"/>
      <c r="AI2567" s="22"/>
      <c r="AJ2567" s="22"/>
      <c r="AK2567" s="22"/>
      <c r="AL2567" s="22"/>
      <c r="AM2567" s="22"/>
      <c r="AN2567" s="22"/>
      <c r="AO2567" s="22"/>
      <c r="AP2567" s="22"/>
      <c r="AQ2567" s="22"/>
      <c r="AR2567" s="22"/>
      <c r="AS2567" s="22"/>
      <c r="AT2567" s="22"/>
      <c r="AU2567" s="22"/>
      <c r="AV2567" s="22"/>
      <c r="AW2567" s="22"/>
      <c r="AX2567" s="22"/>
      <c r="AY2567" s="22"/>
      <c r="AZ2567" s="22"/>
      <c r="BA2567" s="22"/>
      <c r="BB2567" s="22"/>
      <c r="BC2567" s="22"/>
    </row>
    <row r="2568" spans="1:55" s="23" customFormat="1" ht="25.5">
      <c r="A2568" s="7">
        <v>2452</v>
      </c>
      <c r="B2568" s="7">
        <v>161</v>
      </c>
      <c r="C2568" s="35">
        <v>44095</v>
      </c>
      <c r="D2568" s="36" t="s">
        <v>143</v>
      </c>
      <c r="E2568" s="37">
        <v>10045.97</v>
      </c>
      <c r="F2568" s="19" t="s">
        <v>50</v>
      </c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  <c r="Y2568" s="22"/>
      <c r="Z2568" s="22"/>
      <c r="AA2568" s="22"/>
      <c r="AB2568" s="22"/>
      <c r="AC2568" s="22"/>
      <c r="AD2568" s="22"/>
      <c r="AE2568" s="22"/>
      <c r="AF2568" s="22"/>
      <c r="AG2568" s="22"/>
      <c r="AH2568" s="22"/>
      <c r="AI2568" s="22"/>
      <c r="AJ2568" s="22"/>
      <c r="AK2568" s="22"/>
      <c r="AL2568" s="22"/>
      <c r="AM2568" s="22"/>
      <c r="AN2568" s="22"/>
      <c r="AO2568" s="22"/>
      <c r="AP2568" s="22"/>
      <c r="AQ2568" s="22"/>
      <c r="AR2568" s="22"/>
      <c r="AS2568" s="22"/>
      <c r="AT2568" s="22"/>
      <c r="AU2568" s="22"/>
      <c r="AV2568" s="22"/>
      <c r="AW2568" s="22"/>
      <c r="AX2568" s="22"/>
      <c r="AY2568" s="22"/>
      <c r="AZ2568" s="22"/>
      <c r="BA2568" s="22"/>
      <c r="BB2568" s="22"/>
      <c r="BC2568" s="22"/>
    </row>
    <row r="2569" spans="1:55" s="23" customFormat="1" ht="25.5">
      <c r="A2569" s="7">
        <v>2453</v>
      </c>
      <c r="B2569" s="7">
        <v>162</v>
      </c>
      <c r="C2569" s="35">
        <v>44095</v>
      </c>
      <c r="D2569" s="36" t="s">
        <v>44</v>
      </c>
      <c r="E2569" s="37">
        <v>70977.25</v>
      </c>
      <c r="F2569" s="19" t="s">
        <v>50</v>
      </c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  <c r="Y2569" s="22"/>
      <c r="Z2569" s="22"/>
      <c r="AA2569" s="22"/>
      <c r="AB2569" s="22"/>
      <c r="AC2569" s="22"/>
      <c r="AD2569" s="22"/>
      <c r="AE2569" s="22"/>
      <c r="AF2569" s="22"/>
      <c r="AG2569" s="22"/>
      <c r="AH2569" s="22"/>
      <c r="AI2569" s="22"/>
      <c r="AJ2569" s="22"/>
      <c r="AK2569" s="22"/>
      <c r="AL2569" s="22"/>
      <c r="AM2569" s="22"/>
      <c r="AN2569" s="22"/>
      <c r="AO2569" s="22"/>
      <c r="AP2569" s="22"/>
      <c r="AQ2569" s="22"/>
      <c r="AR2569" s="22"/>
      <c r="AS2569" s="22"/>
      <c r="AT2569" s="22"/>
      <c r="AU2569" s="22"/>
      <c r="AV2569" s="22"/>
      <c r="AW2569" s="22"/>
      <c r="AX2569" s="22"/>
      <c r="AY2569" s="22"/>
      <c r="AZ2569" s="22"/>
      <c r="BA2569" s="22"/>
      <c r="BB2569" s="22"/>
      <c r="BC2569" s="22"/>
    </row>
    <row r="2570" spans="1:55" s="23" customFormat="1" ht="25.5">
      <c r="A2570" s="7">
        <v>2454</v>
      </c>
      <c r="B2570" s="7">
        <v>163</v>
      </c>
      <c r="C2570" s="35">
        <v>44095</v>
      </c>
      <c r="D2570" s="36" t="s">
        <v>44</v>
      </c>
      <c r="E2570" s="37">
        <v>81835.89</v>
      </c>
      <c r="F2570" s="19" t="s">
        <v>50</v>
      </c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  <c r="Y2570" s="22"/>
      <c r="Z2570" s="22"/>
      <c r="AA2570" s="22"/>
      <c r="AB2570" s="22"/>
      <c r="AC2570" s="22"/>
      <c r="AD2570" s="22"/>
      <c r="AE2570" s="22"/>
      <c r="AF2570" s="22"/>
      <c r="AG2570" s="22"/>
      <c r="AH2570" s="22"/>
      <c r="AI2570" s="22"/>
      <c r="AJ2570" s="22"/>
      <c r="AK2570" s="22"/>
      <c r="AL2570" s="22"/>
      <c r="AM2570" s="22"/>
      <c r="AN2570" s="22"/>
      <c r="AO2570" s="22"/>
      <c r="AP2570" s="22"/>
      <c r="AQ2570" s="22"/>
      <c r="AR2570" s="22"/>
      <c r="AS2570" s="22"/>
      <c r="AT2570" s="22"/>
      <c r="AU2570" s="22"/>
      <c r="AV2570" s="22"/>
      <c r="AW2570" s="22"/>
      <c r="AX2570" s="22"/>
      <c r="AY2570" s="22"/>
      <c r="AZ2570" s="22"/>
      <c r="BA2570" s="22"/>
      <c r="BB2570" s="22"/>
      <c r="BC2570" s="22"/>
    </row>
    <row r="2571" spans="1:55" s="23" customFormat="1" ht="25.5">
      <c r="A2571" s="7">
        <v>2455</v>
      </c>
      <c r="B2571" s="7">
        <v>164</v>
      </c>
      <c r="C2571" s="35">
        <v>44095</v>
      </c>
      <c r="D2571" s="36" t="s">
        <v>62</v>
      </c>
      <c r="E2571" s="37">
        <v>8123.74</v>
      </c>
      <c r="F2571" s="19" t="s">
        <v>50</v>
      </c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  <c r="Y2571" s="22"/>
      <c r="Z2571" s="22"/>
      <c r="AA2571" s="22"/>
      <c r="AB2571" s="22"/>
      <c r="AC2571" s="22"/>
      <c r="AD2571" s="22"/>
      <c r="AE2571" s="22"/>
      <c r="AF2571" s="22"/>
      <c r="AG2571" s="22"/>
      <c r="AH2571" s="22"/>
      <c r="AI2571" s="22"/>
      <c r="AJ2571" s="22"/>
      <c r="AK2571" s="22"/>
      <c r="AL2571" s="22"/>
      <c r="AM2571" s="22"/>
      <c r="AN2571" s="22"/>
      <c r="AO2571" s="22"/>
      <c r="AP2571" s="22"/>
      <c r="AQ2571" s="22"/>
      <c r="AR2571" s="22"/>
      <c r="AS2571" s="22"/>
      <c r="AT2571" s="22"/>
      <c r="AU2571" s="22"/>
      <c r="AV2571" s="22"/>
      <c r="AW2571" s="22"/>
      <c r="AX2571" s="22"/>
      <c r="AY2571" s="22"/>
      <c r="AZ2571" s="22"/>
      <c r="BA2571" s="22"/>
      <c r="BB2571" s="22"/>
      <c r="BC2571" s="22"/>
    </row>
    <row r="2572" spans="1:55" s="23" customFormat="1" ht="25.5">
      <c r="A2572" s="7">
        <v>2456</v>
      </c>
      <c r="B2572" s="7">
        <v>165</v>
      </c>
      <c r="C2572" s="35">
        <v>44095</v>
      </c>
      <c r="D2572" s="36" t="s">
        <v>312</v>
      </c>
      <c r="E2572" s="37">
        <v>15056.23</v>
      </c>
      <c r="F2572" s="19" t="s">
        <v>50</v>
      </c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  <c r="Y2572" s="22"/>
      <c r="Z2572" s="22"/>
      <c r="AA2572" s="22"/>
      <c r="AB2572" s="22"/>
      <c r="AC2572" s="22"/>
      <c r="AD2572" s="22"/>
      <c r="AE2572" s="22"/>
      <c r="AF2572" s="22"/>
      <c r="AG2572" s="22"/>
      <c r="AH2572" s="22"/>
      <c r="AI2572" s="22"/>
      <c r="AJ2572" s="22"/>
      <c r="AK2572" s="22"/>
      <c r="AL2572" s="22"/>
      <c r="AM2572" s="22"/>
      <c r="AN2572" s="22"/>
      <c r="AO2572" s="22"/>
      <c r="AP2572" s="22"/>
      <c r="AQ2572" s="22"/>
      <c r="AR2572" s="22"/>
      <c r="AS2572" s="22"/>
      <c r="AT2572" s="22"/>
      <c r="AU2572" s="22"/>
      <c r="AV2572" s="22"/>
      <c r="AW2572" s="22"/>
      <c r="AX2572" s="22"/>
      <c r="AY2572" s="22"/>
      <c r="AZ2572" s="22"/>
      <c r="BA2572" s="22"/>
      <c r="BB2572" s="22"/>
      <c r="BC2572" s="22"/>
    </row>
    <row r="2573" spans="1:55" s="23" customFormat="1" ht="25.5">
      <c r="A2573" s="7">
        <v>2457</v>
      </c>
      <c r="B2573" s="7">
        <v>166</v>
      </c>
      <c r="C2573" s="35">
        <v>44095</v>
      </c>
      <c r="D2573" s="36" t="s">
        <v>131</v>
      </c>
      <c r="E2573" s="37">
        <v>4112.69</v>
      </c>
      <c r="F2573" s="19" t="s">
        <v>50</v>
      </c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  <c r="Y2573" s="22"/>
      <c r="Z2573" s="22"/>
      <c r="AA2573" s="22"/>
      <c r="AB2573" s="22"/>
      <c r="AC2573" s="22"/>
      <c r="AD2573" s="22"/>
      <c r="AE2573" s="22"/>
      <c r="AF2573" s="22"/>
      <c r="AG2573" s="22"/>
      <c r="AH2573" s="22"/>
      <c r="AI2573" s="22"/>
      <c r="AJ2573" s="22"/>
      <c r="AK2573" s="22"/>
      <c r="AL2573" s="22"/>
      <c r="AM2573" s="22"/>
      <c r="AN2573" s="22"/>
      <c r="AO2573" s="22"/>
      <c r="AP2573" s="22"/>
      <c r="AQ2573" s="22"/>
      <c r="AR2573" s="22"/>
      <c r="AS2573" s="22"/>
      <c r="AT2573" s="22"/>
      <c r="AU2573" s="22"/>
      <c r="AV2573" s="22"/>
      <c r="AW2573" s="22"/>
      <c r="AX2573" s="22"/>
      <c r="AY2573" s="22"/>
      <c r="AZ2573" s="22"/>
      <c r="BA2573" s="22"/>
      <c r="BB2573" s="22"/>
      <c r="BC2573" s="22"/>
    </row>
    <row r="2574" spans="1:55" s="23" customFormat="1" ht="25.5">
      <c r="A2574" s="7">
        <v>2458</v>
      </c>
      <c r="B2574" s="7">
        <v>167</v>
      </c>
      <c r="C2574" s="35">
        <v>44095</v>
      </c>
      <c r="D2574" s="36" t="s">
        <v>311</v>
      </c>
      <c r="E2574" s="37">
        <v>11097.44</v>
      </c>
      <c r="F2574" s="19" t="s">
        <v>50</v>
      </c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  <c r="Y2574" s="22"/>
      <c r="Z2574" s="22"/>
      <c r="AA2574" s="22"/>
      <c r="AB2574" s="22"/>
      <c r="AC2574" s="22"/>
      <c r="AD2574" s="22"/>
      <c r="AE2574" s="22"/>
      <c r="AF2574" s="22"/>
      <c r="AG2574" s="22"/>
      <c r="AH2574" s="22"/>
      <c r="AI2574" s="22"/>
      <c r="AJ2574" s="22"/>
      <c r="AK2574" s="22"/>
      <c r="AL2574" s="22"/>
      <c r="AM2574" s="22"/>
      <c r="AN2574" s="22"/>
      <c r="AO2574" s="22"/>
      <c r="AP2574" s="22"/>
      <c r="AQ2574" s="22"/>
      <c r="AR2574" s="22"/>
      <c r="AS2574" s="22"/>
      <c r="AT2574" s="22"/>
      <c r="AU2574" s="22"/>
      <c r="AV2574" s="22"/>
      <c r="AW2574" s="22"/>
      <c r="AX2574" s="22"/>
      <c r="AY2574" s="22"/>
      <c r="AZ2574" s="22"/>
      <c r="BA2574" s="22"/>
      <c r="BB2574" s="22"/>
      <c r="BC2574" s="22"/>
    </row>
    <row r="2575" spans="1:55" s="23" customFormat="1" ht="28.5">
      <c r="A2575" s="7">
        <v>2459</v>
      </c>
      <c r="B2575" s="7">
        <v>168</v>
      </c>
      <c r="C2575" s="35">
        <v>44095</v>
      </c>
      <c r="D2575" s="36" t="s">
        <v>288</v>
      </c>
      <c r="E2575" s="37">
        <v>27365.5</v>
      </c>
      <c r="F2575" s="19" t="s">
        <v>50</v>
      </c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  <c r="Y2575" s="22"/>
      <c r="Z2575" s="22"/>
      <c r="AA2575" s="22"/>
      <c r="AB2575" s="22"/>
      <c r="AC2575" s="22"/>
      <c r="AD2575" s="22"/>
      <c r="AE2575" s="22"/>
      <c r="AF2575" s="22"/>
      <c r="AG2575" s="22"/>
      <c r="AH2575" s="22"/>
      <c r="AI2575" s="22"/>
      <c r="AJ2575" s="22"/>
      <c r="AK2575" s="22"/>
      <c r="AL2575" s="22"/>
      <c r="AM2575" s="22"/>
      <c r="AN2575" s="22"/>
      <c r="AO2575" s="22"/>
      <c r="AP2575" s="22"/>
      <c r="AQ2575" s="22"/>
      <c r="AR2575" s="22"/>
      <c r="AS2575" s="22"/>
      <c r="AT2575" s="22"/>
      <c r="AU2575" s="22"/>
      <c r="AV2575" s="22"/>
      <c r="AW2575" s="22"/>
      <c r="AX2575" s="22"/>
      <c r="AY2575" s="22"/>
      <c r="AZ2575" s="22"/>
      <c r="BA2575" s="22"/>
      <c r="BB2575" s="22"/>
      <c r="BC2575" s="22"/>
    </row>
    <row r="2576" spans="1:55" s="23" customFormat="1" ht="25.5">
      <c r="A2576" s="7">
        <v>2460</v>
      </c>
      <c r="B2576" s="7">
        <v>169</v>
      </c>
      <c r="C2576" s="35">
        <v>44095</v>
      </c>
      <c r="D2576" s="36" t="s">
        <v>16</v>
      </c>
      <c r="E2576" s="37">
        <v>26100.67</v>
      </c>
      <c r="F2576" s="19" t="s">
        <v>50</v>
      </c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  <c r="Y2576" s="22"/>
      <c r="Z2576" s="22"/>
      <c r="AA2576" s="22"/>
      <c r="AB2576" s="22"/>
      <c r="AC2576" s="22"/>
      <c r="AD2576" s="22"/>
      <c r="AE2576" s="22"/>
      <c r="AF2576" s="22"/>
      <c r="AG2576" s="22"/>
      <c r="AH2576" s="22"/>
      <c r="AI2576" s="22"/>
      <c r="AJ2576" s="22"/>
      <c r="AK2576" s="22"/>
      <c r="AL2576" s="22"/>
      <c r="AM2576" s="22"/>
      <c r="AN2576" s="22"/>
      <c r="AO2576" s="22"/>
      <c r="AP2576" s="22"/>
      <c r="AQ2576" s="22"/>
      <c r="AR2576" s="22"/>
      <c r="AS2576" s="22"/>
      <c r="AT2576" s="22"/>
      <c r="AU2576" s="22"/>
      <c r="AV2576" s="22"/>
      <c r="AW2576" s="22"/>
      <c r="AX2576" s="22"/>
      <c r="AY2576" s="22"/>
      <c r="AZ2576" s="22"/>
      <c r="BA2576" s="22"/>
      <c r="BB2576" s="22"/>
      <c r="BC2576" s="22"/>
    </row>
    <row r="2577" spans="1:55" s="23" customFormat="1" ht="25.5">
      <c r="A2577" s="7">
        <v>2461</v>
      </c>
      <c r="B2577" s="7">
        <v>170</v>
      </c>
      <c r="C2577" s="35">
        <v>44095</v>
      </c>
      <c r="D2577" s="36" t="s">
        <v>224</v>
      </c>
      <c r="E2577" s="37">
        <v>1129.57</v>
      </c>
      <c r="F2577" s="19" t="s">
        <v>50</v>
      </c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  <c r="Y2577" s="22"/>
      <c r="Z2577" s="22"/>
      <c r="AA2577" s="22"/>
      <c r="AB2577" s="22"/>
      <c r="AC2577" s="22"/>
      <c r="AD2577" s="22"/>
      <c r="AE2577" s="22"/>
      <c r="AF2577" s="22"/>
      <c r="AG2577" s="22"/>
      <c r="AH2577" s="22"/>
      <c r="AI2577" s="22"/>
      <c r="AJ2577" s="22"/>
      <c r="AK2577" s="22"/>
      <c r="AL2577" s="22"/>
      <c r="AM2577" s="22"/>
      <c r="AN2577" s="22"/>
      <c r="AO2577" s="22"/>
      <c r="AP2577" s="22"/>
      <c r="AQ2577" s="22"/>
      <c r="AR2577" s="22"/>
      <c r="AS2577" s="22"/>
      <c r="AT2577" s="22"/>
      <c r="AU2577" s="22"/>
      <c r="AV2577" s="22"/>
      <c r="AW2577" s="22"/>
      <c r="AX2577" s="22"/>
      <c r="AY2577" s="22"/>
      <c r="AZ2577" s="22"/>
      <c r="BA2577" s="22"/>
      <c r="BB2577" s="22"/>
      <c r="BC2577" s="22"/>
    </row>
    <row r="2578" spans="1:55" s="23" customFormat="1" ht="25.5">
      <c r="A2578" s="7">
        <v>2462</v>
      </c>
      <c r="B2578" s="7">
        <v>171</v>
      </c>
      <c r="C2578" s="35">
        <v>44095</v>
      </c>
      <c r="D2578" s="36" t="s">
        <v>223</v>
      </c>
      <c r="E2578" s="37">
        <v>1797.44</v>
      </c>
      <c r="F2578" s="19" t="s">
        <v>50</v>
      </c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  <c r="Y2578" s="22"/>
      <c r="Z2578" s="22"/>
      <c r="AA2578" s="22"/>
      <c r="AB2578" s="22"/>
      <c r="AC2578" s="22"/>
      <c r="AD2578" s="22"/>
      <c r="AE2578" s="22"/>
      <c r="AF2578" s="22"/>
      <c r="AG2578" s="22"/>
      <c r="AH2578" s="22"/>
      <c r="AI2578" s="22"/>
      <c r="AJ2578" s="22"/>
      <c r="AK2578" s="22"/>
      <c r="AL2578" s="22"/>
      <c r="AM2578" s="22"/>
      <c r="AN2578" s="22"/>
      <c r="AO2578" s="22"/>
      <c r="AP2578" s="22"/>
      <c r="AQ2578" s="22"/>
      <c r="AR2578" s="22"/>
      <c r="AS2578" s="22"/>
      <c r="AT2578" s="22"/>
      <c r="AU2578" s="22"/>
      <c r="AV2578" s="22"/>
      <c r="AW2578" s="22"/>
      <c r="AX2578" s="22"/>
      <c r="AY2578" s="22"/>
      <c r="AZ2578" s="22"/>
      <c r="BA2578" s="22"/>
      <c r="BB2578" s="22"/>
      <c r="BC2578" s="22"/>
    </row>
    <row r="2579" spans="1:55" s="23" customFormat="1" ht="25.5">
      <c r="A2579" s="7">
        <v>2463</v>
      </c>
      <c r="B2579" s="7">
        <v>172</v>
      </c>
      <c r="C2579" s="35">
        <v>44095</v>
      </c>
      <c r="D2579" s="36" t="s">
        <v>249</v>
      </c>
      <c r="E2579" s="37">
        <v>2429.39</v>
      </c>
      <c r="F2579" s="19" t="s">
        <v>50</v>
      </c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  <c r="Y2579" s="22"/>
      <c r="Z2579" s="22"/>
      <c r="AA2579" s="22"/>
      <c r="AB2579" s="22"/>
      <c r="AC2579" s="22"/>
      <c r="AD2579" s="22"/>
      <c r="AE2579" s="22"/>
      <c r="AF2579" s="22"/>
      <c r="AG2579" s="22"/>
      <c r="AH2579" s="22"/>
      <c r="AI2579" s="22"/>
      <c r="AJ2579" s="22"/>
      <c r="AK2579" s="22"/>
      <c r="AL2579" s="22"/>
      <c r="AM2579" s="22"/>
      <c r="AN2579" s="22"/>
      <c r="AO2579" s="22"/>
      <c r="AP2579" s="22"/>
      <c r="AQ2579" s="22"/>
      <c r="AR2579" s="22"/>
      <c r="AS2579" s="22"/>
      <c r="AT2579" s="22"/>
      <c r="AU2579" s="22"/>
      <c r="AV2579" s="22"/>
      <c r="AW2579" s="22"/>
      <c r="AX2579" s="22"/>
      <c r="AY2579" s="22"/>
      <c r="AZ2579" s="22"/>
      <c r="BA2579" s="22"/>
      <c r="BB2579" s="22"/>
      <c r="BC2579" s="22"/>
    </row>
    <row r="2580" spans="1:55" s="23" customFormat="1" ht="25.5">
      <c r="A2580" s="7">
        <v>2464</v>
      </c>
      <c r="B2580" s="7">
        <v>173</v>
      </c>
      <c r="C2580" s="35">
        <v>44095</v>
      </c>
      <c r="D2580" s="36" t="s">
        <v>36</v>
      </c>
      <c r="E2580" s="37">
        <v>1912.37</v>
      </c>
      <c r="F2580" s="19" t="s">
        <v>50</v>
      </c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  <c r="Y2580" s="22"/>
      <c r="Z2580" s="22"/>
      <c r="AA2580" s="22"/>
      <c r="AB2580" s="22"/>
      <c r="AC2580" s="22"/>
      <c r="AD2580" s="22"/>
      <c r="AE2580" s="22"/>
      <c r="AF2580" s="22"/>
      <c r="AG2580" s="22"/>
      <c r="AH2580" s="22"/>
      <c r="AI2580" s="22"/>
      <c r="AJ2580" s="22"/>
      <c r="AK2580" s="22"/>
      <c r="AL2580" s="22"/>
      <c r="AM2580" s="22"/>
      <c r="AN2580" s="22"/>
      <c r="AO2580" s="22"/>
      <c r="AP2580" s="22"/>
      <c r="AQ2580" s="22"/>
      <c r="AR2580" s="22"/>
      <c r="AS2580" s="22"/>
      <c r="AT2580" s="22"/>
      <c r="AU2580" s="22"/>
      <c r="AV2580" s="22"/>
      <c r="AW2580" s="22"/>
      <c r="AX2580" s="22"/>
      <c r="AY2580" s="22"/>
      <c r="AZ2580" s="22"/>
      <c r="BA2580" s="22"/>
      <c r="BB2580" s="22"/>
      <c r="BC2580" s="22"/>
    </row>
    <row r="2581" spans="1:55" s="23" customFormat="1" ht="25.5">
      <c r="A2581" s="7">
        <v>2465</v>
      </c>
      <c r="B2581" s="7">
        <v>174</v>
      </c>
      <c r="C2581" s="35">
        <v>44095</v>
      </c>
      <c r="D2581" s="36" t="s">
        <v>114</v>
      </c>
      <c r="E2581" s="37">
        <v>4868.89</v>
      </c>
      <c r="F2581" s="19" t="s">
        <v>50</v>
      </c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  <c r="Y2581" s="22"/>
      <c r="Z2581" s="22"/>
      <c r="AA2581" s="22"/>
      <c r="AB2581" s="22"/>
      <c r="AC2581" s="22"/>
      <c r="AD2581" s="22"/>
      <c r="AE2581" s="22"/>
      <c r="AF2581" s="22"/>
      <c r="AG2581" s="22"/>
      <c r="AH2581" s="22"/>
      <c r="AI2581" s="22"/>
      <c r="AJ2581" s="22"/>
      <c r="AK2581" s="22"/>
      <c r="AL2581" s="22"/>
      <c r="AM2581" s="22"/>
      <c r="AN2581" s="22"/>
      <c r="AO2581" s="22"/>
      <c r="AP2581" s="22"/>
      <c r="AQ2581" s="22"/>
      <c r="AR2581" s="22"/>
      <c r="AS2581" s="22"/>
      <c r="AT2581" s="22"/>
      <c r="AU2581" s="22"/>
      <c r="AV2581" s="22"/>
      <c r="AW2581" s="22"/>
      <c r="AX2581" s="22"/>
      <c r="AY2581" s="22"/>
      <c r="AZ2581" s="22"/>
      <c r="BA2581" s="22"/>
      <c r="BB2581" s="22"/>
      <c r="BC2581" s="22"/>
    </row>
    <row r="2582" spans="1:55" s="23" customFormat="1" ht="25.5">
      <c r="A2582" s="7">
        <v>2466</v>
      </c>
      <c r="B2582" s="7">
        <v>175</v>
      </c>
      <c r="C2582" s="35">
        <v>44095</v>
      </c>
      <c r="D2582" s="36" t="s">
        <v>115</v>
      </c>
      <c r="E2582" s="37">
        <v>586.7</v>
      </c>
      <c r="F2582" s="19" t="s">
        <v>50</v>
      </c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  <c r="Y2582" s="22"/>
      <c r="Z2582" s="22"/>
      <c r="AA2582" s="22"/>
      <c r="AB2582" s="22"/>
      <c r="AC2582" s="22"/>
      <c r="AD2582" s="22"/>
      <c r="AE2582" s="22"/>
      <c r="AF2582" s="22"/>
      <c r="AG2582" s="22"/>
      <c r="AH2582" s="22"/>
      <c r="AI2582" s="22"/>
      <c r="AJ2582" s="22"/>
      <c r="AK2582" s="22"/>
      <c r="AL2582" s="22"/>
      <c r="AM2582" s="22"/>
      <c r="AN2582" s="22"/>
      <c r="AO2582" s="22"/>
      <c r="AP2582" s="22"/>
      <c r="AQ2582" s="22"/>
      <c r="AR2582" s="22"/>
      <c r="AS2582" s="22"/>
      <c r="AT2582" s="22"/>
      <c r="AU2582" s="22"/>
      <c r="AV2582" s="22"/>
      <c r="AW2582" s="22"/>
      <c r="AX2582" s="22"/>
      <c r="AY2582" s="22"/>
      <c r="AZ2582" s="22"/>
      <c r="BA2582" s="22"/>
      <c r="BB2582" s="22"/>
      <c r="BC2582" s="22"/>
    </row>
    <row r="2583" spans="1:55" s="23" customFormat="1" ht="25.5">
      <c r="A2583" s="7">
        <v>2467</v>
      </c>
      <c r="B2583" s="7">
        <v>176</v>
      </c>
      <c r="C2583" s="35">
        <v>44095</v>
      </c>
      <c r="D2583" s="36" t="s">
        <v>116</v>
      </c>
      <c r="E2583" s="37">
        <v>5352.85</v>
      </c>
      <c r="F2583" s="19" t="s">
        <v>50</v>
      </c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  <c r="Y2583" s="22"/>
      <c r="Z2583" s="22"/>
      <c r="AA2583" s="22"/>
      <c r="AB2583" s="22"/>
      <c r="AC2583" s="22"/>
      <c r="AD2583" s="22"/>
      <c r="AE2583" s="22"/>
      <c r="AF2583" s="22"/>
      <c r="AG2583" s="22"/>
      <c r="AH2583" s="22"/>
      <c r="AI2583" s="22"/>
      <c r="AJ2583" s="22"/>
      <c r="AK2583" s="22"/>
      <c r="AL2583" s="22"/>
      <c r="AM2583" s="22"/>
      <c r="AN2583" s="22"/>
      <c r="AO2583" s="22"/>
      <c r="AP2583" s="22"/>
      <c r="AQ2583" s="22"/>
      <c r="AR2583" s="22"/>
      <c r="AS2583" s="22"/>
      <c r="AT2583" s="22"/>
      <c r="AU2583" s="22"/>
      <c r="AV2583" s="22"/>
      <c r="AW2583" s="22"/>
      <c r="AX2583" s="22"/>
      <c r="AY2583" s="22"/>
      <c r="AZ2583" s="22"/>
      <c r="BA2583" s="22"/>
      <c r="BB2583" s="22"/>
      <c r="BC2583" s="22"/>
    </row>
    <row r="2584" spans="1:55" s="23" customFormat="1" ht="42.75">
      <c r="A2584" s="7">
        <v>2468</v>
      </c>
      <c r="B2584" s="7">
        <v>177</v>
      </c>
      <c r="C2584" s="35">
        <v>44095</v>
      </c>
      <c r="D2584" s="36" t="s">
        <v>117</v>
      </c>
      <c r="E2584" s="37">
        <v>4750.4</v>
      </c>
      <c r="F2584" s="19" t="s">
        <v>50</v>
      </c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  <c r="Y2584" s="22"/>
      <c r="Z2584" s="22"/>
      <c r="AA2584" s="22"/>
      <c r="AB2584" s="22"/>
      <c r="AC2584" s="22"/>
      <c r="AD2584" s="22"/>
      <c r="AE2584" s="22"/>
      <c r="AF2584" s="22"/>
      <c r="AG2584" s="22"/>
      <c r="AH2584" s="22"/>
      <c r="AI2584" s="22"/>
      <c r="AJ2584" s="22"/>
      <c r="AK2584" s="22"/>
      <c r="AL2584" s="22"/>
      <c r="AM2584" s="22"/>
      <c r="AN2584" s="22"/>
      <c r="AO2584" s="22"/>
      <c r="AP2584" s="22"/>
      <c r="AQ2584" s="22"/>
      <c r="AR2584" s="22"/>
      <c r="AS2584" s="22"/>
      <c r="AT2584" s="22"/>
      <c r="AU2584" s="22"/>
      <c r="AV2584" s="22"/>
      <c r="AW2584" s="22"/>
      <c r="AX2584" s="22"/>
      <c r="AY2584" s="22"/>
      <c r="AZ2584" s="22"/>
      <c r="BA2584" s="22"/>
      <c r="BB2584" s="22"/>
      <c r="BC2584" s="22"/>
    </row>
    <row r="2585" spans="1:55" s="23" customFormat="1" ht="28.5">
      <c r="A2585" s="7">
        <v>2469</v>
      </c>
      <c r="B2585" s="7">
        <v>178</v>
      </c>
      <c r="C2585" s="35">
        <v>44095</v>
      </c>
      <c r="D2585" s="36" t="s">
        <v>118</v>
      </c>
      <c r="E2585" s="37">
        <v>4693.46</v>
      </c>
      <c r="F2585" s="19" t="s">
        <v>50</v>
      </c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  <c r="Y2585" s="22"/>
      <c r="Z2585" s="22"/>
      <c r="AA2585" s="22"/>
      <c r="AB2585" s="22"/>
      <c r="AC2585" s="22"/>
      <c r="AD2585" s="22"/>
      <c r="AE2585" s="22"/>
      <c r="AF2585" s="22"/>
      <c r="AG2585" s="22"/>
      <c r="AH2585" s="22"/>
      <c r="AI2585" s="22"/>
      <c r="AJ2585" s="22"/>
      <c r="AK2585" s="22"/>
      <c r="AL2585" s="22"/>
      <c r="AM2585" s="22"/>
      <c r="AN2585" s="22"/>
      <c r="AO2585" s="22"/>
      <c r="AP2585" s="22"/>
      <c r="AQ2585" s="22"/>
      <c r="AR2585" s="22"/>
      <c r="AS2585" s="22"/>
      <c r="AT2585" s="22"/>
      <c r="AU2585" s="22"/>
      <c r="AV2585" s="22"/>
      <c r="AW2585" s="22"/>
      <c r="AX2585" s="22"/>
      <c r="AY2585" s="22"/>
      <c r="AZ2585" s="22"/>
      <c r="BA2585" s="22"/>
      <c r="BB2585" s="22"/>
      <c r="BC2585" s="22"/>
    </row>
    <row r="2586" spans="1:55" s="23" customFormat="1" ht="25.5">
      <c r="A2586" s="7">
        <v>2470</v>
      </c>
      <c r="B2586" s="7">
        <v>179</v>
      </c>
      <c r="C2586" s="35">
        <v>44095</v>
      </c>
      <c r="D2586" s="36" t="s">
        <v>119</v>
      </c>
      <c r="E2586" s="37">
        <v>1410.38</v>
      </c>
      <c r="F2586" s="19" t="s">
        <v>50</v>
      </c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  <c r="Y2586" s="22"/>
      <c r="Z2586" s="22"/>
      <c r="AA2586" s="22"/>
      <c r="AB2586" s="22"/>
      <c r="AC2586" s="22"/>
      <c r="AD2586" s="22"/>
      <c r="AE2586" s="22"/>
      <c r="AF2586" s="22"/>
      <c r="AG2586" s="22"/>
      <c r="AH2586" s="22"/>
      <c r="AI2586" s="22"/>
      <c r="AJ2586" s="22"/>
      <c r="AK2586" s="22"/>
      <c r="AL2586" s="22"/>
      <c r="AM2586" s="22"/>
      <c r="AN2586" s="22"/>
      <c r="AO2586" s="22"/>
      <c r="AP2586" s="22"/>
      <c r="AQ2586" s="22"/>
      <c r="AR2586" s="22"/>
      <c r="AS2586" s="22"/>
      <c r="AT2586" s="22"/>
      <c r="AU2586" s="22"/>
      <c r="AV2586" s="22"/>
      <c r="AW2586" s="22"/>
      <c r="AX2586" s="22"/>
      <c r="AY2586" s="22"/>
      <c r="AZ2586" s="22"/>
      <c r="BA2586" s="22"/>
      <c r="BB2586" s="22"/>
      <c r="BC2586" s="22"/>
    </row>
    <row r="2587" spans="1:55" s="23" customFormat="1" ht="25.5">
      <c r="A2587" s="7">
        <v>2471</v>
      </c>
      <c r="B2587" s="7">
        <v>180</v>
      </c>
      <c r="C2587" s="35">
        <v>44095</v>
      </c>
      <c r="D2587" s="36" t="s">
        <v>372</v>
      </c>
      <c r="E2587" s="37">
        <v>3136.13</v>
      </c>
      <c r="F2587" s="19" t="s">
        <v>50</v>
      </c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  <c r="Y2587" s="22"/>
      <c r="Z2587" s="22"/>
      <c r="AA2587" s="22"/>
      <c r="AB2587" s="22"/>
      <c r="AC2587" s="22"/>
      <c r="AD2587" s="22"/>
      <c r="AE2587" s="22"/>
      <c r="AF2587" s="22"/>
      <c r="AG2587" s="22"/>
      <c r="AH2587" s="22"/>
      <c r="AI2587" s="22"/>
      <c r="AJ2587" s="22"/>
      <c r="AK2587" s="22"/>
      <c r="AL2587" s="22"/>
      <c r="AM2587" s="22"/>
      <c r="AN2587" s="22"/>
      <c r="AO2587" s="22"/>
      <c r="AP2587" s="22"/>
      <c r="AQ2587" s="22"/>
      <c r="AR2587" s="22"/>
      <c r="AS2587" s="22"/>
      <c r="AT2587" s="22"/>
      <c r="AU2587" s="22"/>
      <c r="AV2587" s="22"/>
      <c r="AW2587" s="22"/>
      <c r="AX2587" s="22"/>
      <c r="AY2587" s="22"/>
      <c r="AZ2587" s="22"/>
      <c r="BA2587" s="22"/>
      <c r="BB2587" s="22"/>
      <c r="BC2587" s="22"/>
    </row>
    <row r="2588" spans="1:55" s="23" customFormat="1" ht="25.5">
      <c r="A2588" s="7">
        <v>2472</v>
      </c>
      <c r="B2588" s="7">
        <v>181</v>
      </c>
      <c r="C2588" s="35">
        <v>44095</v>
      </c>
      <c r="D2588" s="36" t="s">
        <v>173</v>
      </c>
      <c r="E2588" s="37">
        <v>1822.71</v>
      </c>
      <c r="F2588" s="19" t="s">
        <v>50</v>
      </c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  <c r="Y2588" s="22"/>
      <c r="Z2588" s="22"/>
      <c r="AA2588" s="22"/>
      <c r="AB2588" s="22"/>
      <c r="AC2588" s="22"/>
      <c r="AD2588" s="22"/>
      <c r="AE2588" s="22"/>
      <c r="AF2588" s="22"/>
      <c r="AG2588" s="22"/>
      <c r="AH2588" s="22"/>
      <c r="AI2588" s="22"/>
      <c r="AJ2588" s="22"/>
      <c r="AK2588" s="22"/>
      <c r="AL2588" s="22"/>
      <c r="AM2588" s="22"/>
      <c r="AN2588" s="22"/>
      <c r="AO2588" s="22"/>
      <c r="AP2588" s="22"/>
      <c r="AQ2588" s="22"/>
      <c r="AR2588" s="22"/>
      <c r="AS2588" s="22"/>
      <c r="AT2588" s="22"/>
      <c r="AU2588" s="22"/>
      <c r="AV2588" s="22"/>
      <c r="AW2588" s="22"/>
      <c r="AX2588" s="22"/>
      <c r="AY2588" s="22"/>
      <c r="AZ2588" s="22"/>
      <c r="BA2588" s="22"/>
      <c r="BB2588" s="22"/>
      <c r="BC2588" s="22"/>
    </row>
    <row r="2589" spans="1:55" s="23" customFormat="1" ht="25.5">
      <c r="A2589" s="7">
        <v>2473</v>
      </c>
      <c r="B2589" s="7">
        <v>182</v>
      </c>
      <c r="C2589" s="35">
        <v>44095</v>
      </c>
      <c r="D2589" s="36" t="s">
        <v>125</v>
      </c>
      <c r="E2589" s="37">
        <v>4543.54</v>
      </c>
      <c r="F2589" s="19" t="s">
        <v>50</v>
      </c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  <c r="Y2589" s="22"/>
      <c r="Z2589" s="22"/>
      <c r="AA2589" s="22"/>
      <c r="AB2589" s="22"/>
      <c r="AC2589" s="22"/>
      <c r="AD2589" s="22"/>
      <c r="AE2589" s="22"/>
      <c r="AF2589" s="22"/>
      <c r="AG2589" s="22"/>
      <c r="AH2589" s="22"/>
      <c r="AI2589" s="22"/>
      <c r="AJ2589" s="22"/>
      <c r="AK2589" s="22"/>
      <c r="AL2589" s="22"/>
      <c r="AM2589" s="22"/>
      <c r="AN2589" s="22"/>
      <c r="AO2589" s="22"/>
      <c r="AP2589" s="22"/>
      <c r="AQ2589" s="22"/>
      <c r="AR2589" s="22"/>
      <c r="AS2589" s="22"/>
      <c r="AT2589" s="22"/>
      <c r="AU2589" s="22"/>
      <c r="AV2589" s="22"/>
      <c r="AW2589" s="22"/>
      <c r="AX2589" s="22"/>
      <c r="AY2589" s="22"/>
      <c r="AZ2589" s="22"/>
      <c r="BA2589" s="22"/>
      <c r="BB2589" s="22"/>
      <c r="BC2589" s="22"/>
    </row>
    <row r="2590" spans="1:55" s="23" customFormat="1" ht="25.5">
      <c r="A2590" s="7">
        <v>2474</v>
      </c>
      <c r="B2590" s="7">
        <v>183</v>
      </c>
      <c r="C2590" s="35">
        <v>44095</v>
      </c>
      <c r="D2590" s="36" t="s">
        <v>174</v>
      </c>
      <c r="E2590" s="37">
        <v>96.41</v>
      </c>
      <c r="F2590" s="19" t="s">
        <v>50</v>
      </c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  <c r="Y2590" s="22"/>
      <c r="Z2590" s="22"/>
      <c r="AA2590" s="22"/>
      <c r="AB2590" s="22"/>
      <c r="AC2590" s="22"/>
      <c r="AD2590" s="22"/>
      <c r="AE2590" s="22"/>
      <c r="AF2590" s="22"/>
      <c r="AG2590" s="22"/>
      <c r="AH2590" s="22"/>
      <c r="AI2590" s="22"/>
      <c r="AJ2590" s="22"/>
      <c r="AK2590" s="22"/>
      <c r="AL2590" s="22"/>
      <c r="AM2590" s="22"/>
      <c r="AN2590" s="22"/>
      <c r="AO2590" s="22"/>
      <c r="AP2590" s="22"/>
      <c r="AQ2590" s="22"/>
      <c r="AR2590" s="22"/>
      <c r="AS2590" s="22"/>
      <c r="AT2590" s="22"/>
      <c r="AU2590" s="22"/>
      <c r="AV2590" s="22"/>
      <c r="AW2590" s="22"/>
      <c r="AX2590" s="22"/>
      <c r="AY2590" s="22"/>
      <c r="AZ2590" s="22"/>
      <c r="BA2590" s="22"/>
      <c r="BB2590" s="22"/>
      <c r="BC2590" s="22"/>
    </row>
    <row r="2591" spans="1:55" s="23" customFormat="1" ht="25.5">
      <c r="A2591" s="7">
        <v>2475</v>
      </c>
      <c r="B2591" s="7">
        <v>184</v>
      </c>
      <c r="C2591" s="35">
        <v>44095</v>
      </c>
      <c r="D2591" s="36" t="s">
        <v>174</v>
      </c>
      <c r="E2591" s="37">
        <v>107.29</v>
      </c>
      <c r="F2591" s="19" t="s">
        <v>50</v>
      </c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  <c r="Y2591" s="22"/>
      <c r="Z2591" s="22"/>
      <c r="AA2591" s="22"/>
      <c r="AB2591" s="22"/>
      <c r="AC2591" s="22"/>
      <c r="AD2591" s="22"/>
      <c r="AE2591" s="22"/>
      <c r="AF2591" s="22"/>
      <c r="AG2591" s="22"/>
      <c r="AH2591" s="22"/>
      <c r="AI2591" s="22"/>
      <c r="AJ2591" s="22"/>
      <c r="AK2591" s="22"/>
      <c r="AL2591" s="22"/>
      <c r="AM2591" s="22"/>
      <c r="AN2591" s="22"/>
      <c r="AO2591" s="22"/>
      <c r="AP2591" s="22"/>
      <c r="AQ2591" s="22"/>
      <c r="AR2591" s="22"/>
      <c r="AS2591" s="22"/>
      <c r="AT2591" s="22"/>
      <c r="AU2591" s="22"/>
      <c r="AV2591" s="22"/>
      <c r="AW2591" s="22"/>
      <c r="AX2591" s="22"/>
      <c r="AY2591" s="22"/>
      <c r="AZ2591" s="22"/>
      <c r="BA2591" s="22"/>
      <c r="BB2591" s="22"/>
      <c r="BC2591" s="22"/>
    </row>
    <row r="2592" spans="1:55" s="23" customFormat="1" ht="25.5">
      <c r="A2592" s="7">
        <v>2476</v>
      </c>
      <c r="B2592" s="7">
        <v>185</v>
      </c>
      <c r="C2592" s="35">
        <v>44095</v>
      </c>
      <c r="D2592" s="36" t="s">
        <v>126</v>
      </c>
      <c r="E2592" s="37">
        <v>7813.9</v>
      </c>
      <c r="F2592" s="19" t="s">
        <v>50</v>
      </c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  <c r="Y2592" s="22"/>
      <c r="Z2592" s="22"/>
      <c r="AA2592" s="22"/>
      <c r="AB2592" s="22"/>
      <c r="AC2592" s="22"/>
      <c r="AD2592" s="22"/>
      <c r="AE2592" s="22"/>
      <c r="AF2592" s="22"/>
      <c r="AG2592" s="22"/>
      <c r="AH2592" s="22"/>
      <c r="AI2592" s="22"/>
      <c r="AJ2592" s="22"/>
      <c r="AK2592" s="22"/>
      <c r="AL2592" s="22"/>
      <c r="AM2592" s="22"/>
      <c r="AN2592" s="22"/>
      <c r="AO2592" s="22"/>
      <c r="AP2592" s="22"/>
      <c r="AQ2592" s="22"/>
      <c r="AR2592" s="22"/>
      <c r="AS2592" s="22"/>
      <c r="AT2592" s="22"/>
      <c r="AU2592" s="22"/>
      <c r="AV2592" s="22"/>
      <c r="AW2592" s="22"/>
      <c r="AX2592" s="22"/>
      <c r="AY2592" s="22"/>
      <c r="AZ2592" s="22"/>
      <c r="BA2592" s="22"/>
      <c r="BB2592" s="22"/>
      <c r="BC2592" s="22"/>
    </row>
    <row r="2593" spans="1:55" s="23" customFormat="1" ht="25.5">
      <c r="A2593" s="7">
        <v>2477</v>
      </c>
      <c r="B2593" s="7">
        <v>186</v>
      </c>
      <c r="C2593" s="35">
        <v>44095</v>
      </c>
      <c r="D2593" s="36" t="s">
        <v>127</v>
      </c>
      <c r="E2593" s="37">
        <v>2371.43</v>
      </c>
      <c r="F2593" s="19" t="s">
        <v>50</v>
      </c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  <c r="Y2593" s="22"/>
      <c r="Z2593" s="22"/>
      <c r="AA2593" s="22"/>
      <c r="AB2593" s="22"/>
      <c r="AC2593" s="22"/>
      <c r="AD2593" s="22"/>
      <c r="AE2593" s="22"/>
      <c r="AF2593" s="22"/>
      <c r="AG2593" s="22"/>
      <c r="AH2593" s="22"/>
      <c r="AI2593" s="22"/>
      <c r="AJ2593" s="22"/>
      <c r="AK2593" s="22"/>
      <c r="AL2593" s="22"/>
      <c r="AM2593" s="22"/>
      <c r="AN2593" s="22"/>
      <c r="AO2593" s="22"/>
      <c r="AP2593" s="22"/>
      <c r="AQ2593" s="22"/>
      <c r="AR2593" s="22"/>
      <c r="AS2593" s="22"/>
      <c r="AT2593" s="22"/>
      <c r="AU2593" s="22"/>
      <c r="AV2593" s="22"/>
      <c r="AW2593" s="22"/>
      <c r="AX2593" s="22"/>
      <c r="AY2593" s="22"/>
      <c r="AZ2593" s="22"/>
      <c r="BA2593" s="22"/>
      <c r="BB2593" s="22"/>
      <c r="BC2593" s="22"/>
    </row>
    <row r="2594" spans="1:55" s="23" customFormat="1" ht="25.5">
      <c r="A2594" s="7">
        <v>2478</v>
      </c>
      <c r="B2594" s="7">
        <v>187</v>
      </c>
      <c r="C2594" s="35">
        <v>44095</v>
      </c>
      <c r="D2594" s="36" t="s">
        <v>247</v>
      </c>
      <c r="E2594" s="37">
        <v>3907.44</v>
      </c>
      <c r="F2594" s="19" t="s">
        <v>50</v>
      </c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  <c r="Y2594" s="22"/>
      <c r="Z2594" s="22"/>
      <c r="AA2594" s="22"/>
      <c r="AB2594" s="22"/>
      <c r="AC2594" s="22"/>
      <c r="AD2594" s="22"/>
      <c r="AE2594" s="22"/>
      <c r="AF2594" s="22"/>
      <c r="AG2594" s="22"/>
      <c r="AH2594" s="22"/>
      <c r="AI2594" s="22"/>
      <c r="AJ2594" s="22"/>
      <c r="AK2594" s="22"/>
      <c r="AL2594" s="22"/>
      <c r="AM2594" s="22"/>
      <c r="AN2594" s="22"/>
      <c r="AO2594" s="22"/>
      <c r="AP2594" s="22"/>
      <c r="AQ2594" s="22"/>
      <c r="AR2594" s="22"/>
      <c r="AS2594" s="22"/>
      <c r="AT2594" s="22"/>
      <c r="AU2594" s="22"/>
      <c r="AV2594" s="22"/>
      <c r="AW2594" s="22"/>
      <c r="AX2594" s="22"/>
      <c r="AY2594" s="22"/>
      <c r="AZ2594" s="22"/>
      <c r="BA2594" s="22"/>
      <c r="BB2594" s="22"/>
      <c r="BC2594" s="22"/>
    </row>
    <row r="2595" spans="1:55" s="23" customFormat="1" ht="25.5">
      <c r="A2595" s="7">
        <v>2479</v>
      </c>
      <c r="B2595" s="7">
        <v>188</v>
      </c>
      <c r="C2595" s="35">
        <v>44095</v>
      </c>
      <c r="D2595" s="36" t="s">
        <v>255</v>
      </c>
      <c r="E2595" s="37">
        <v>29956.14</v>
      </c>
      <c r="F2595" s="19" t="s">
        <v>50</v>
      </c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  <c r="Y2595" s="22"/>
      <c r="Z2595" s="22"/>
      <c r="AA2595" s="22"/>
      <c r="AB2595" s="22"/>
      <c r="AC2595" s="22"/>
      <c r="AD2595" s="22"/>
      <c r="AE2595" s="22"/>
      <c r="AF2595" s="22"/>
      <c r="AG2595" s="22"/>
      <c r="AH2595" s="22"/>
      <c r="AI2595" s="22"/>
      <c r="AJ2595" s="22"/>
      <c r="AK2595" s="22"/>
      <c r="AL2595" s="22"/>
      <c r="AM2595" s="22"/>
      <c r="AN2595" s="22"/>
      <c r="AO2595" s="22"/>
      <c r="AP2595" s="22"/>
      <c r="AQ2595" s="22"/>
      <c r="AR2595" s="22"/>
      <c r="AS2595" s="22"/>
      <c r="AT2595" s="22"/>
      <c r="AU2595" s="22"/>
      <c r="AV2595" s="22"/>
      <c r="AW2595" s="22"/>
      <c r="AX2595" s="22"/>
      <c r="AY2595" s="22"/>
      <c r="AZ2595" s="22"/>
      <c r="BA2595" s="22"/>
      <c r="BB2595" s="22"/>
      <c r="BC2595" s="22"/>
    </row>
    <row r="2596" spans="1:55" s="23" customFormat="1" ht="25.5">
      <c r="A2596" s="7">
        <v>2480</v>
      </c>
      <c r="B2596" s="7">
        <v>189</v>
      </c>
      <c r="C2596" s="35">
        <v>44095</v>
      </c>
      <c r="D2596" s="36" t="s">
        <v>121</v>
      </c>
      <c r="E2596" s="37">
        <v>5.25</v>
      </c>
      <c r="F2596" s="19" t="s">
        <v>50</v>
      </c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  <c r="Y2596" s="22"/>
      <c r="Z2596" s="22"/>
      <c r="AA2596" s="22"/>
      <c r="AB2596" s="22"/>
      <c r="AC2596" s="22"/>
      <c r="AD2596" s="22"/>
      <c r="AE2596" s="22"/>
      <c r="AF2596" s="22"/>
      <c r="AG2596" s="22"/>
      <c r="AH2596" s="22"/>
      <c r="AI2596" s="22"/>
      <c r="AJ2596" s="22"/>
      <c r="AK2596" s="22"/>
      <c r="AL2596" s="22"/>
      <c r="AM2596" s="22"/>
      <c r="AN2596" s="22"/>
      <c r="AO2596" s="22"/>
      <c r="AP2596" s="22"/>
      <c r="AQ2596" s="22"/>
      <c r="AR2596" s="22"/>
      <c r="AS2596" s="22"/>
      <c r="AT2596" s="22"/>
      <c r="AU2596" s="22"/>
      <c r="AV2596" s="22"/>
      <c r="AW2596" s="22"/>
      <c r="AX2596" s="22"/>
      <c r="AY2596" s="22"/>
      <c r="AZ2596" s="22"/>
      <c r="BA2596" s="22"/>
      <c r="BB2596" s="22"/>
      <c r="BC2596" s="22"/>
    </row>
    <row r="2597" spans="1:55" s="23" customFormat="1" ht="25.5">
      <c r="A2597" s="7">
        <v>2481</v>
      </c>
      <c r="B2597" s="7">
        <v>190</v>
      </c>
      <c r="C2597" s="35">
        <v>44095</v>
      </c>
      <c r="D2597" s="36" t="s">
        <v>122</v>
      </c>
      <c r="E2597" s="37">
        <v>27760.82</v>
      </c>
      <c r="F2597" s="19" t="s">
        <v>50</v>
      </c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  <c r="Y2597" s="22"/>
      <c r="Z2597" s="22"/>
      <c r="AA2597" s="22"/>
      <c r="AB2597" s="22"/>
      <c r="AC2597" s="22"/>
      <c r="AD2597" s="22"/>
      <c r="AE2597" s="22"/>
      <c r="AF2597" s="22"/>
      <c r="AG2597" s="22"/>
      <c r="AH2597" s="22"/>
      <c r="AI2597" s="22"/>
      <c r="AJ2597" s="22"/>
      <c r="AK2597" s="22"/>
      <c r="AL2597" s="22"/>
      <c r="AM2597" s="22"/>
      <c r="AN2597" s="22"/>
      <c r="AO2597" s="22"/>
      <c r="AP2597" s="22"/>
      <c r="AQ2597" s="22"/>
      <c r="AR2597" s="22"/>
      <c r="AS2597" s="22"/>
      <c r="AT2597" s="22"/>
      <c r="AU2597" s="22"/>
      <c r="AV2597" s="22"/>
      <c r="AW2597" s="22"/>
      <c r="AX2597" s="22"/>
      <c r="AY2597" s="22"/>
      <c r="AZ2597" s="22"/>
      <c r="BA2597" s="22"/>
      <c r="BB2597" s="22"/>
      <c r="BC2597" s="22"/>
    </row>
    <row r="2598" spans="1:55" s="23" customFormat="1" ht="25.5">
      <c r="A2598" s="7">
        <v>2482</v>
      </c>
      <c r="B2598" s="7">
        <v>191</v>
      </c>
      <c r="C2598" s="35">
        <v>44095</v>
      </c>
      <c r="D2598" s="36" t="s">
        <v>66</v>
      </c>
      <c r="E2598" s="37">
        <v>18323.06</v>
      </c>
      <c r="F2598" s="19" t="s">
        <v>50</v>
      </c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  <c r="Y2598" s="22"/>
      <c r="Z2598" s="22"/>
      <c r="AA2598" s="22"/>
      <c r="AB2598" s="22"/>
      <c r="AC2598" s="22"/>
      <c r="AD2598" s="22"/>
      <c r="AE2598" s="22"/>
      <c r="AF2598" s="22"/>
      <c r="AG2598" s="22"/>
      <c r="AH2598" s="22"/>
      <c r="AI2598" s="22"/>
      <c r="AJ2598" s="22"/>
      <c r="AK2598" s="22"/>
      <c r="AL2598" s="22"/>
      <c r="AM2598" s="22"/>
      <c r="AN2598" s="22"/>
      <c r="AO2598" s="22"/>
      <c r="AP2598" s="22"/>
      <c r="AQ2598" s="22"/>
      <c r="AR2598" s="22"/>
      <c r="AS2598" s="22"/>
      <c r="AT2598" s="22"/>
      <c r="AU2598" s="22"/>
      <c r="AV2598" s="22"/>
      <c r="AW2598" s="22"/>
      <c r="AX2598" s="22"/>
      <c r="AY2598" s="22"/>
      <c r="AZ2598" s="22"/>
      <c r="BA2598" s="22"/>
      <c r="BB2598" s="22"/>
      <c r="BC2598" s="22"/>
    </row>
    <row r="2599" spans="1:55" s="23" customFormat="1" ht="15.75">
      <c r="A2599" s="41" t="s">
        <v>502</v>
      </c>
      <c r="B2599" s="42"/>
      <c r="C2599" s="43"/>
      <c r="D2599" s="25">
        <f>SUM(E2534:E2567)</f>
        <v>2692553.5600000005</v>
      </c>
      <c r="E2599" s="25">
        <f>SUM(E2568:E2598)</f>
        <v>383490.95000000007</v>
      </c>
      <c r="F2599" s="25">
        <v>0</v>
      </c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  <c r="Y2599" s="22"/>
      <c r="Z2599" s="22"/>
      <c r="AA2599" s="22"/>
      <c r="AB2599" s="22"/>
      <c r="AC2599" s="22"/>
      <c r="AD2599" s="22"/>
      <c r="AE2599" s="22"/>
      <c r="AF2599" s="22"/>
      <c r="AG2599" s="22"/>
      <c r="AH2599" s="22"/>
      <c r="AI2599" s="22"/>
      <c r="AJ2599" s="22"/>
      <c r="AK2599" s="22"/>
      <c r="AL2599" s="22"/>
      <c r="AM2599" s="22"/>
      <c r="AN2599" s="22"/>
      <c r="AO2599" s="22"/>
      <c r="AP2599" s="22"/>
      <c r="AQ2599" s="22"/>
      <c r="AR2599" s="22"/>
      <c r="AS2599" s="22"/>
      <c r="AT2599" s="22"/>
      <c r="AU2599" s="22"/>
      <c r="AV2599" s="22"/>
      <c r="AW2599" s="22"/>
      <c r="AX2599" s="22"/>
      <c r="AY2599" s="22"/>
      <c r="AZ2599" s="22"/>
      <c r="BA2599" s="22"/>
      <c r="BB2599" s="22"/>
      <c r="BC2599" s="22"/>
    </row>
    <row r="2600" spans="1:55" s="23" customFormat="1" ht="25.5">
      <c r="A2600" s="7">
        <v>2483</v>
      </c>
      <c r="B2600" s="7">
        <v>192</v>
      </c>
      <c r="C2600" s="35">
        <v>44096</v>
      </c>
      <c r="D2600" s="36" t="s">
        <v>171</v>
      </c>
      <c r="E2600" s="37">
        <v>242250.13</v>
      </c>
      <c r="F2600" s="19" t="s">
        <v>47</v>
      </c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  <c r="Y2600" s="22"/>
      <c r="Z2600" s="22"/>
      <c r="AA2600" s="22"/>
      <c r="AB2600" s="22"/>
      <c r="AC2600" s="22"/>
      <c r="AD2600" s="22"/>
      <c r="AE2600" s="22"/>
      <c r="AF2600" s="22"/>
      <c r="AG2600" s="22"/>
      <c r="AH2600" s="22"/>
      <c r="AI2600" s="22"/>
      <c r="AJ2600" s="22"/>
      <c r="AK2600" s="22"/>
      <c r="AL2600" s="22"/>
      <c r="AM2600" s="22"/>
      <c r="AN2600" s="22"/>
      <c r="AO2600" s="22"/>
      <c r="AP2600" s="22"/>
      <c r="AQ2600" s="22"/>
      <c r="AR2600" s="22"/>
      <c r="AS2600" s="22"/>
      <c r="AT2600" s="22"/>
      <c r="AU2600" s="22"/>
      <c r="AV2600" s="22"/>
      <c r="AW2600" s="22"/>
      <c r="AX2600" s="22"/>
      <c r="AY2600" s="22"/>
      <c r="AZ2600" s="22"/>
      <c r="BA2600" s="22"/>
      <c r="BB2600" s="22"/>
      <c r="BC2600" s="22"/>
    </row>
    <row r="2601" spans="1:55" s="23" customFormat="1" ht="25.5">
      <c r="A2601" s="7">
        <v>2484</v>
      </c>
      <c r="B2601" s="7">
        <v>193</v>
      </c>
      <c r="C2601" s="35">
        <v>44096</v>
      </c>
      <c r="D2601" s="36" t="s">
        <v>44</v>
      </c>
      <c r="E2601" s="37">
        <v>87919</v>
      </c>
      <c r="F2601" s="19" t="s">
        <v>47</v>
      </c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  <c r="Y2601" s="22"/>
      <c r="Z2601" s="22"/>
      <c r="AA2601" s="22"/>
      <c r="AB2601" s="22"/>
      <c r="AC2601" s="22"/>
      <c r="AD2601" s="22"/>
      <c r="AE2601" s="22"/>
      <c r="AF2601" s="22"/>
      <c r="AG2601" s="22"/>
      <c r="AH2601" s="22"/>
      <c r="AI2601" s="22"/>
      <c r="AJ2601" s="22"/>
      <c r="AK2601" s="22"/>
      <c r="AL2601" s="22"/>
      <c r="AM2601" s="22"/>
      <c r="AN2601" s="22"/>
      <c r="AO2601" s="22"/>
      <c r="AP2601" s="22"/>
      <c r="AQ2601" s="22"/>
      <c r="AR2601" s="22"/>
      <c r="AS2601" s="22"/>
      <c r="AT2601" s="22"/>
      <c r="AU2601" s="22"/>
      <c r="AV2601" s="22"/>
      <c r="AW2601" s="22"/>
      <c r="AX2601" s="22"/>
      <c r="AY2601" s="22"/>
      <c r="AZ2601" s="22"/>
      <c r="BA2601" s="22"/>
      <c r="BB2601" s="22"/>
      <c r="BC2601" s="22"/>
    </row>
    <row r="2602" spans="1:55" s="23" customFormat="1" ht="25.5">
      <c r="A2602" s="7">
        <v>2485</v>
      </c>
      <c r="B2602" s="7">
        <v>194</v>
      </c>
      <c r="C2602" s="35">
        <v>44096</v>
      </c>
      <c r="D2602" s="36" t="s">
        <v>266</v>
      </c>
      <c r="E2602" s="37">
        <v>16611.05</v>
      </c>
      <c r="F2602" s="19" t="s">
        <v>47</v>
      </c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  <c r="Y2602" s="22"/>
      <c r="Z2602" s="22"/>
      <c r="AA2602" s="22"/>
      <c r="AB2602" s="22"/>
      <c r="AC2602" s="22"/>
      <c r="AD2602" s="22"/>
      <c r="AE2602" s="22"/>
      <c r="AF2602" s="22"/>
      <c r="AG2602" s="22"/>
      <c r="AH2602" s="22"/>
      <c r="AI2602" s="22"/>
      <c r="AJ2602" s="22"/>
      <c r="AK2602" s="22"/>
      <c r="AL2602" s="22"/>
      <c r="AM2602" s="22"/>
      <c r="AN2602" s="22"/>
      <c r="AO2602" s="22"/>
      <c r="AP2602" s="22"/>
      <c r="AQ2602" s="22"/>
      <c r="AR2602" s="22"/>
      <c r="AS2602" s="22"/>
      <c r="AT2602" s="22"/>
      <c r="AU2602" s="22"/>
      <c r="AV2602" s="22"/>
      <c r="AW2602" s="22"/>
      <c r="AX2602" s="22"/>
      <c r="AY2602" s="22"/>
      <c r="AZ2602" s="22"/>
      <c r="BA2602" s="22"/>
      <c r="BB2602" s="22"/>
      <c r="BC2602" s="22"/>
    </row>
    <row r="2603" spans="1:55" s="23" customFormat="1" ht="25.5">
      <c r="A2603" s="7">
        <v>2486</v>
      </c>
      <c r="B2603" s="7">
        <v>195</v>
      </c>
      <c r="C2603" s="35">
        <v>44096</v>
      </c>
      <c r="D2603" s="36" t="s">
        <v>267</v>
      </c>
      <c r="E2603" s="37">
        <v>41062.05</v>
      </c>
      <c r="F2603" s="19" t="s">
        <v>47</v>
      </c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  <c r="Y2603" s="22"/>
      <c r="Z2603" s="22"/>
      <c r="AA2603" s="22"/>
      <c r="AB2603" s="22"/>
      <c r="AC2603" s="22"/>
      <c r="AD2603" s="22"/>
      <c r="AE2603" s="22"/>
      <c r="AF2603" s="22"/>
      <c r="AG2603" s="22"/>
      <c r="AH2603" s="22"/>
      <c r="AI2603" s="22"/>
      <c r="AJ2603" s="22"/>
      <c r="AK2603" s="22"/>
      <c r="AL2603" s="22"/>
      <c r="AM2603" s="22"/>
      <c r="AN2603" s="22"/>
      <c r="AO2603" s="22"/>
      <c r="AP2603" s="22"/>
      <c r="AQ2603" s="22"/>
      <c r="AR2603" s="22"/>
      <c r="AS2603" s="22"/>
      <c r="AT2603" s="22"/>
      <c r="AU2603" s="22"/>
      <c r="AV2603" s="22"/>
      <c r="AW2603" s="22"/>
      <c r="AX2603" s="22"/>
      <c r="AY2603" s="22"/>
      <c r="AZ2603" s="22"/>
      <c r="BA2603" s="22"/>
      <c r="BB2603" s="22"/>
      <c r="BC2603" s="22"/>
    </row>
    <row r="2604" spans="1:55" s="23" customFormat="1" ht="25.5">
      <c r="A2604" s="7">
        <v>2487</v>
      </c>
      <c r="B2604" s="7">
        <v>196</v>
      </c>
      <c r="C2604" s="35">
        <v>44096</v>
      </c>
      <c r="D2604" s="36" t="s">
        <v>269</v>
      </c>
      <c r="E2604" s="37">
        <v>1544.17</v>
      </c>
      <c r="F2604" s="19" t="s">
        <v>47</v>
      </c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  <c r="Y2604" s="22"/>
      <c r="Z2604" s="22"/>
      <c r="AA2604" s="22"/>
      <c r="AB2604" s="22"/>
      <c r="AC2604" s="22"/>
      <c r="AD2604" s="22"/>
      <c r="AE2604" s="22"/>
      <c r="AF2604" s="22"/>
      <c r="AG2604" s="22"/>
      <c r="AH2604" s="22"/>
      <c r="AI2604" s="22"/>
      <c r="AJ2604" s="22"/>
      <c r="AK2604" s="22"/>
      <c r="AL2604" s="22"/>
      <c r="AM2604" s="22"/>
      <c r="AN2604" s="22"/>
      <c r="AO2604" s="22"/>
      <c r="AP2604" s="22"/>
      <c r="AQ2604" s="22"/>
      <c r="AR2604" s="22"/>
      <c r="AS2604" s="22"/>
      <c r="AT2604" s="22"/>
      <c r="AU2604" s="22"/>
      <c r="AV2604" s="22"/>
      <c r="AW2604" s="22"/>
      <c r="AX2604" s="22"/>
      <c r="AY2604" s="22"/>
      <c r="AZ2604" s="22"/>
      <c r="BA2604" s="22"/>
      <c r="BB2604" s="22"/>
      <c r="BC2604" s="22"/>
    </row>
    <row r="2605" spans="1:55" s="23" customFormat="1" ht="25.5">
      <c r="A2605" s="7">
        <v>2488</v>
      </c>
      <c r="B2605" s="7">
        <v>197</v>
      </c>
      <c r="C2605" s="35">
        <v>44096</v>
      </c>
      <c r="D2605" s="36" t="s">
        <v>44</v>
      </c>
      <c r="E2605" s="37">
        <v>209510.46</v>
      </c>
      <c r="F2605" s="19" t="s">
        <v>47</v>
      </c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  <c r="Y2605" s="22"/>
      <c r="Z2605" s="22"/>
      <c r="AA2605" s="22"/>
      <c r="AB2605" s="22"/>
      <c r="AC2605" s="22"/>
      <c r="AD2605" s="22"/>
      <c r="AE2605" s="22"/>
      <c r="AF2605" s="22"/>
      <c r="AG2605" s="22"/>
      <c r="AH2605" s="22"/>
      <c r="AI2605" s="22"/>
      <c r="AJ2605" s="22"/>
      <c r="AK2605" s="22"/>
      <c r="AL2605" s="22"/>
      <c r="AM2605" s="22"/>
      <c r="AN2605" s="22"/>
      <c r="AO2605" s="22"/>
      <c r="AP2605" s="22"/>
      <c r="AQ2605" s="22"/>
      <c r="AR2605" s="22"/>
      <c r="AS2605" s="22"/>
      <c r="AT2605" s="22"/>
      <c r="AU2605" s="22"/>
      <c r="AV2605" s="22"/>
      <c r="AW2605" s="22"/>
      <c r="AX2605" s="22"/>
      <c r="AY2605" s="22"/>
      <c r="AZ2605" s="22"/>
      <c r="BA2605" s="22"/>
      <c r="BB2605" s="22"/>
      <c r="BC2605" s="22"/>
    </row>
    <row r="2606" spans="1:55" s="23" customFormat="1" ht="28.5">
      <c r="A2606" s="7">
        <v>2489</v>
      </c>
      <c r="B2606" s="7">
        <v>198</v>
      </c>
      <c r="C2606" s="35">
        <v>44096</v>
      </c>
      <c r="D2606" s="36" t="s">
        <v>118</v>
      </c>
      <c r="E2606" s="37">
        <v>40197.19</v>
      </c>
      <c r="F2606" s="19" t="s">
        <v>47</v>
      </c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  <c r="Y2606" s="22"/>
      <c r="Z2606" s="22"/>
      <c r="AA2606" s="22"/>
      <c r="AB2606" s="22"/>
      <c r="AC2606" s="22"/>
      <c r="AD2606" s="22"/>
      <c r="AE2606" s="22"/>
      <c r="AF2606" s="22"/>
      <c r="AG2606" s="22"/>
      <c r="AH2606" s="22"/>
      <c r="AI2606" s="22"/>
      <c r="AJ2606" s="22"/>
      <c r="AK2606" s="22"/>
      <c r="AL2606" s="22"/>
      <c r="AM2606" s="22"/>
      <c r="AN2606" s="22"/>
      <c r="AO2606" s="22"/>
      <c r="AP2606" s="22"/>
      <c r="AQ2606" s="22"/>
      <c r="AR2606" s="22"/>
      <c r="AS2606" s="22"/>
      <c r="AT2606" s="22"/>
      <c r="AU2606" s="22"/>
      <c r="AV2606" s="22"/>
      <c r="AW2606" s="22"/>
      <c r="AX2606" s="22"/>
      <c r="AY2606" s="22"/>
      <c r="AZ2606" s="22"/>
      <c r="BA2606" s="22"/>
      <c r="BB2606" s="22"/>
      <c r="BC2606" s="22"/>
    </row>
    <row r="2607" spans="1:55" s="23" customFormat="1" ht="25.5">
      <c r="A2607" s="7">
        <v>2490</v>
      </c>
      <c r="B2607" s="7">
        <v>199</v>
      </c>
      <c r="C2607" s="35">
        <v>44096</v>
      </c>
      <c r="D2607" s="36" t="s">
        <v>266</v>
      </c>
      <c r="E2607" s="37">
        <v>70468.24</v>
      </c>
      <c r="F2607" s="19" t="s">
        <v>47</v>
      </c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  <c r="Y2607" s="22"/>
      <c r="Z2607" s="22"/>
      <c r="AA2607" s="22"/>
      <c r="AB2607" s="22"/>
      <c r="AC2607" s="22"/>
      <c r="AD2607" s="22"/>
      <c r="AE2607" s="22"/>
      <c r="AF2607" s="22"/>
      <c r="AG2607" s="22"/>
      <c r="AH2607" s="22"/>
      <c r="AI2607" s="22"/>
      <c r="AJ2607" s="22"/>
      <c r="AK2607" s="22"/>
      <c r="AL2607" s="22"/>
      <c r="AM2607" s="22"/>
      <c r="AN2607" s="22"/>
      <c r="AO2607" s="22"/>
      <c r="AP2607" s="22"/>
      <c r="AQ2607" s="22"/>
      <c r="AR2607" s="22"/>
      <c r="AS2607" s="22"/>
      <c r="AT2607" s="22"/>
      <c r="AU2607" s="22"/>
      <c r="AV2607" s="22"/>
      <c r="AW2607" s="22"/>
      <c r="AX2607" s="22"/>
      <c r="AY2607" s="22"/>
      <c r="AZ2607" s="22"/>
      <c r="BA2607" s="22"/>
      <c r="BB2607" s="22"/>
      <c r="BC2607" s="22"/>
    </row>
    <row r="2608" spans="1:55" s="23" customFormat="1" ht="25.5">
      <c r="A2608" s="7">
        <v>2491</v>
      </c>
      <c r="B2608" s="7">
        <v>200</v>
      </c>
      <c r="C2608" s="35">
        <v>44096</v>
      </c>
      <c r="D2608" s="36" t="s">
        <v>272</v>
      </c>
      <c r="E2608" s="37">
        <v>18141.15</v>
      </c>
      <c r="F2608" s="19" t="s">
        <v>47</v>
      </c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  <c r="Y2608" s="22"/>
      <c r="Z2608" s="22"/>
      <c r="AA2608" s="22"/>
      <c r="AB2608" s="22"/>
      <c r="AC2608" s="22"/>
      <c r="AD2608" s="22"/>
      <c r="AE2608" s="22"/>
      <c r="AF2608" s="22"/>
      <c r="AG2608" s="22"/>
      <c r="AH2608" s="22"/>
      <c r="AI2608" s="22"/>
      <c r="AJ2608" s="22"/>
      <c r="AK2608" s="22"/>
      <c r="AL2608" s="22"/>
      <c r="AM2608" s="22"/>
      <c r="AN2608" s="22"/>
      <c r="AO2608" s="22"/>
      <c r="AP2608" s="22"/>
      <c r="AQ2608" s="22"/>
      <c r="AR2608" s="22"/>
      <c r="AS2608" s="22"/>
      <c r="AT2608" s="22"/>
      <c r="AU2608" s="22"/>
      <c r="AV2608" s="22"/>
      <c r="AW2608" s="22"/>
      <c r="AX2608" s="22"/>
      <c r="AY2608" s="22"/>
      <c r="AZ2608" s="22"/>
      <c r="BA2608" s="22"/>
      <c r="BB2608" s="22"/>
      <c r="BC2608" s="22"/>
    </row>
    <row r="2609" spans="1:55" s="23" customFormat="1" ht="25.5">
      <c r="A2609" s="7">
        <v>2492</v>
      </c>
      <c r="B2609" s="7">
        <v>201</v>
      </c>
      <c r="C2609" s="35">
        <v>44096</v>
      </c>
      <c r="D2609" s="36" t="s">
        <v>256</v>
      </c>
      <c r="E2609" s="37">
        <v>62390.54</v>
      </c>
      <c r="F2609" s="19" t="s">
        <v>47</v>
      </c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  <c r="Y2609" s="22"/>
      <c r="Z2609" s="22"/>
      <c r="AA2609" s="22"/>
      <c r="AB2609" s="22"/>
      <c r="AC2609" s="22"/>
      <c r="AD2609" s="22"/>
      <c r="AE2609" s="22"/>
      <c r="AF2609" s="22"/>
      <c r="AG2609" s="22"/>
      <c r="AH2609" s="22"/>
      <c r="AI2609" s="22"/>
      <c r="AJ2609" s="22"/>
      <c r="AK2609" s="22"/>
      <c r="AL2609" s="22"/>
      <c r="AM2609" s="22"/>
      <c r="AN2609" s="22"/>
      <c r="AO2609" s="22"/>
      <c r="AP2609" s="22"/>
      <c r="AQ2609" s="22"/>
      <c r="AR2609" s="22"/>
      <c r="AS2609" s="22"/>
      <c r="AT2609" s="22"/>
      <c r="AU2609" s="22"/>
      <c r="AV2609" s="22"/>
      <c r="AW2609" s="22"/>
      <c r="AX2609" s="22"/>
      <c r="AY2609" s="22"/>
      <c r="AZ2609" s="22"/>
      <c r="BA2609" s="22"/>
      <c r="BB2609" s="22"/>
      <c r="BC2609" s="22"/>
    </row>
    <row r="2610" spans="1:55" s="23" customFormat="1" ht="25.5">
      <c r="A2610" s="7">
        <v>2493</v>
      </c>
      <c r="B2610" s="7">
        <v>202</v>
      </c>
      <c r="C2610" s="35">
        <v>44096</v>
      </c>
      <c r="D2610" s="36" t="s">
        <v>60</v>
      </c>
      <c r="E2610" s="37">
        <v>11877.39</v>
      </c>
      <c r="F2610" s="19" t="s">
        <v>47</v>
      </c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  <c r="Y2610" s="22"/>
      <c r="Z2610" s="22"/>
      <c r="AA2610" s="22"/>
      <c r="AB2610" s="22"/>
      <c r="AC2610" s="22"/>
      <c r="AD2610" s="22"/>
      <c r="AE2610" s="22"/>
      <c r="AF2610" s="22"/>
      <c r="AG2610" s="22"/>
      <c r="AH2610" s="22"/>
      <c r="AI2610" s="22"/>
      <c r="AJ2610" s="22"/>
      <c r="AK2610" s="22"/>
      <c r="AL2610" s="22"/>
      <c r="AM2610" s="22"/>
      <c r="AN2610" s="22"/>
      <c r="AO2610" s="22"/>
      <c r="AP2610" s="22"/>
      <c r="AQ2610" s="22"/>
      <c r="AR2610" s="22"/>
      <c r="AS2610" s="22"/>
      <c r="AT2610" s="22"/>
      <c r="AU2610" s="22"/>
      <c r="AV2610" s="22"/>
      <c r="AW2610" s="22"/>
      <c r="AX2610" s="22"/>
      <c r="AY2610" s="22"/>
      <c r="AZ2610" s="22"/>
      <c r="BA2610" s="22"/>
      <c r="BB2610" s="22"/>
      <c r="BC2610" s="22"/>
    </row>
    <row r="2611" spans="1:55" s="23" customFormat="1" ht="25.5">
      <c r="A2611" s="7">
        <v>2494</v>
      </c>
      <c r="B2611" s="7">
        <v>203</v>
      </c>
      <c r="C2611" s="35">
        <v>44096</v>
      </c>
      <c r="D2611" s="36" t="s">
        <v>246</v>
      </c>
      <c r="E2611" s="37">
        <v>3687.17</v>
      </c>
      <c r="F2611" s="19" t="s">
        <v>47</v>
      </c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  <c r="Y2611" s="22"/>
      <c r="Z2611" s="22"/>
      <c r="AA2611" s="22"/>
      <c r="AB2611" s="22"/>
      <c r="AC2611" s="22"/>
      <c r="AD2611" s="22"/>
      <c r="AE2611" s="22"/>
      <c r="AF2611" s="22"/>
      <c r="AG2611" s="22"/>
      <c r="AH2611" s="22"/>
      <c r="AI2611" s="22"/>
      <c r="AJ2611" s="22"/>
      <c r="AK2611" s="22"/>
      <c r="AL2611" s="22"/>
      <c r="AM2611" s="22"/>
      <c r="AN2611" s="22"/>
      <c r="AO2611" s="22"/>
      <c r="AP2611" s="22"/>
      <c r="AQ2611" s="22"/>
      <c r="AR2611" s="22"/>
      <c r="AS2611" s="22"/>
      <c r="AT2611" s="22"/>
      <c r="AU2611" s="22"/>
      <c r="AV2611" s="22"/>
      <c r="AW2611" s="22"/>
      <c r="AX2611" s="22"/>
      <c r="AY2611" s="22"/>
      <c r="AZ2611" s="22"/>
      <c r="BA2611" s="22"/>
      <c r="BB2611" s="22"/>
      <c r="BC2611" s="22"/>
    </row>
    <row r="2612" spans="1:55" s="23" customFormat="1" ht="25.5">
      <c r="A2612" s="7">
        <v>2495</v>
      </c>
      <c r="B2612" s="7">
        <v>204</v>
      </c>
      <c r="C2612" s="35">
        <v>44096</v>
      </c>
      <c r="D2612" s="36" t="s">
        <v>257</v>
      </c>
      <c r="E2612" s="37">
        <v>16642.5</v>
      </c>
      <c r="F2612" s="19" t="s">
        <v>47</v>
      </c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  <c r="Y2612" s="22"/>
      <c r="Z2612" s="22"/>
      <c r="AA2612" s="22"/>
      <c r="AB2612" s="22"/>
      <c r="AC2612" s="22"/>
      <c r="AD2612" s="22"/>
      <c r="AE2612" s="22"/>
      <c r="AF2612" s="22"/>
      <c r="AG2612" s="22"/>
      <c r="AH2612" s="22"/>
      <c r="AI2612" s="22"/>
      <c r="AJ2612" s="22"/>
      <c r="AK2612" s="22"/>
      <c r="AL2612" s="22"/>
      <c r="AM2612" s="22"/>
      <c r="AN2612" s="22"/>
      <c r="AO2612" s="22"/>
      <c r="AP2612" s="22"/>
      <c r="AQ2612" s="22"/>
      <c r="AR2612" s="22"/>
      <c r="AS2612" s="22"/>
      <c r="AT2612" s="22"/>
      <c r="AU2612" s="22"/>
      <c r="AV2612" s="22"/>
      <c r="AW2612" s="22"/>
      <c r="AX2612" s="22"/>
      <c r="AY2612" s="22"/>
      <c r="AZ2612" s="22"/>
      <c r="BA2612" s="22"/>
      <c r="BB2612" s="22"/>
      <c r="BC2612" s="22"/>
    </row>
    <row r="2613" spans="1:55" s="23" customFormat="1" ht="25.5">
      <c r="A2613" s="7">
        <v>2496</v>
      </c>
      <c r="B2613" s="7">
        <v>205</v>
      </c>
      <c r="C2613" s="35">
        <v>44096</v>
      </c>
      <c r="D2613" s="36" t="s">
        <v>258</v>
      </c>
      <c r="E2613" s="37">
        <v>23069.1</v>
      </c>
      <c r="F2613" s="19" t="s">
        <v>47</v>
      </c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  <c r="Y2613" s="22"/>
      <c r="Z2613" s="22"/>
      <c r="AA2613" s="22"/>
      <c r="AB2613" s="22"/>
      <c r="AC2613" s="22"/>
      <c r="AD2613" s="22"/>
      <c r="AE2613" s="22"/>
      <c r="AF2613" s="22"/>
      <c r="AG2613" s="22"/>
      <c r="AH2613" s="22"/>
      <c r="AI2613" s="22"/>
      <c r="AJ2613" s="22"/>
      <c r="AK2613" s="22"/>
      <c r="AL2613" s="22"/>
      <c r="AM2613" s="22"/>
      <c r="AN2613" s="22"/>
      <c r="AO2613" s="22"/>
      <c r="AP2613" s="22"/>
      <c r="AQ2613" s="22"/>
      <c r="AR2613" s="22"/>
      <c r="AS2613" s="22"/>
      <c r="AT2613" s="22"/>
      <c r="AU2613" s="22"/>
      <c r="AV2613" s="22"/>
      <c r="AW2613" s="22"/>
      <c r="AX2613" s="22"/>
      <c r="AY2613" s="22"/>
      <c r="AZ2613" s="22"/>
      <c r="BA2613" s="22"/>
      <c r="BB2613" s="22"/>
      <c r="BC2613" s="22"/>
    </row>
    <row r="2614" spans="1:55" s="23" customFormat="1" ht="25.5">
      <c r="A2614" s="7">
        <v>2497</v>
      </c>
      <c r="B2614" s="7">
        <v>206</v>
      </c>
      <c r="C2614" s="35">
        <v>44096</v>
      </c>
      <c r="D2614" s="36" t="s">
        <v>259</v>
      </c>
      <c r="E2614" s="37">
        <v>1156.64</v>
      </c>
      <c r="F2614" s="19" t="s">
        <v>47</v>
      </c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  <c r="Y2614" s="22"/>
      <c r="Z2614" s="22"/>
      <c r="AA2614" s="22"/>
      <c r="AB2614" s="22"/>
      <c r="AC2614" s="22"/>
      <c r="AD2614" s="22"/>
      <c r="AE2614" s="22"/>
      <c r="AF2614" s="22"/>
      <c r="AG2614" s="22"/>
      <c r="AH2614" s="22"/>
      <c r="AI2614" s="22"/>
      <c r="AJ2614" s="22"/>
      <c r="AK2614" s="22"/>
      <c r="AL2614" s="22"/>
      <c r="AM2614" s="22"/>
      <c r="AN2614" s="22"/>
      <c r="AO2614" s="22"/>
      <c r="AP2614" s="22"/>
      <c r="AQ2614" s="22"/>
      <c r="AR2614" s="22"/>
      <c r="AS2614" s="22"/>
      <c r="AT2614" s="22"/>
      <c r="AU2614" s="22"/>
      <c r="AV2614" s="22"/>
      <c r="AW2614" s="22"/>
      <c r="AX2614" s="22"/>
      <c r="AY2614" s="22"/>
      <c r="AZ2614" s="22"/>
      <c r="BA2614" s="22"/>
      <c r="BB2614" s="22"/>
      <c r="BC2614" s="22"/>
    </row>
    <row r="2615" spans="1:55" s="23" customFormat="1" ht="25.5">
      <c r="A2615" s="7">
        <v>2498</v>
      </c>
      <c r="B2615" s="7">
        <v>207</v>
      </c>
      <c r="C2615" s="35">
        <v>44096</v>
      </c>
      <c r="D2615" s="36" t="s">
        <v>171</v>
      </c>
      <c r="E2615" s="37">
        <v>47096.28</v>
      </c>
      <c r="F2615" s="19" t="s">
        <v>50</v>
      </c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  <c r="Y2615" s="22"/>
      <c r="Z2615" s="22"/>
      <c r="AA2615" s="22"/>
      <c r="AB2615" s="22"/>
      <c r="AC2615" s="22"/>
      <c r="AD2615" s="22"/>
      <c r="AE2615" s="22"/>
      <c r="AF2615" s="22"/>
      <c r="AG2615" s="22"/>
      <c r="AH2615" s="22"/>
      <c r="AI2615" s="22"/>
      <c r="AJ2615" s="22"/>
      <c r="AK2615" s="22"/>
      <c r="AL2615" s="22"/>
      <c r="AM2615" s="22"/>
      <c r="AN2615" s="22"/>
      <c r="AO2615" s="22"/>
      <c r="AP2615" s="22"/>
      <c r="AQ2615" s="22"/>
      <c r="AR2615" s="22"/>
      <c r="AS2615" s="22"/>
      <c r="AT2615" s="22"/>
      <c r="AU2615" s="22"/>
      <c r="AV2615" s="22"/>
      <c r="AW2615" s="22"/>
      <c r="AX2615" s="22"/>
      <c r="AY2615" s="22"/>
      <c r="AZ2615" s="22"/>
      <c r="BA2615" s="22"/>
      <c r="BB2615" s="22"/>
      <c r="BC2615" s="22"/>
    </row>
    <row r="2616" spans="1:55" s="23" customFormat="1" ht="25.5">
      <c r="A2616" s="7">
        <v>2499</v>
      </c>
      <c r="B2616" s="7">
        <v>208</v>
      </c>
      <c r="C2616" s="35">
        <v>44096</v>
      </c>
      <c r="D2616" s="36" t="s">
        <v>44</v>
      </c>
      <c r="E2616" s="37">
        <v>21979.75</v>
      </c>
      <c r="F2616" s="19" t="s">
        <v>50</v>
      </c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  <c r="Y2616" s="22"/>
      <c r="Z2616" s="22"/>
      <c r="AA2616" s="22"/>
      <c r="AB2616" s="22"/>
      <c r="AC2616" s="22"/>
      <c r="AD2616" s="22"/>
      <c r="AE2616" s="22"/>
      <c r="AF2616" s="22"/>
      <c r="AG2616" s="22"/>
      <c r="AH2616" s="22"/>
      <c r="AI2616" s="22"/>
      <c r="AJ2616" s="22"/>
      <c r="AK2616" s="22"/>
      <c r="AL2616" s="22"/>
      <c r="AM2616" s="22"/>
      <c r="AN2616" s="22"/>
      <c r="AO2616" s="22"/>
      <c r="AP2616" s="22"/>
      <c r="AQ2616" s="22"/>
      <c r="AR2616" s="22"/>
      <c r="AS2616" s="22"/>
      <c r="AT2616" s="22"/>
      <c r="AU2616" s="22"/>
      <c r="AV2616" s="22"/>
      <c r="AW2616" s="22"/>
      <c r="AX2616" s="22"/>
      <c r="AY2616" s="22"/>
      <c r="AZ2616" s="22"/>
      <c r="BA2616" s="22"/>
      <c r="BB2616" s="22"/>
      <c r="BC2616" s="22"/>
    </row>
    <row r="2617" spans="1:55" s="23" customFormat="1" ht="25.5">
      <c r="A2617" s="7">
        <v>2500</v>
      </c>
      <c r="B2617" s="7">
        <v>209</v>
      </c>
      <c r="C2617" s="35">
        <v>44096</v>
      </c>
      <c r="D2617" s="36" t="s">
        <v>266</v>
      </c>
      <c r="E2617" s="37">
        <v>3229.38</v>
      </c>
      <c r="F2617" s="19" t="s">
        <v>50</v>
      </c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  <c r="Y2617" s="22"/>
      <c r="Z2617" s="22"/>
      <c r="AA2617" s="22"/>
      <c r="AB2617" s="22"/>
      <c r="AC2617" s="22"/>
      <c r="AD2617" s="22"/>
      <c r="AE2617" s="22"/>
      <c r="AF2617" s="22"/>
      <c r="AG2617" s="22"/>
      <c r="AH2617" s="22"/>
      <c r="AI2617" s="22"/>
      <c r="AJ2617" s="22"/>
      <c r="AK2617" s="22"/>
      <c r="AL2617" s="22"/>
      <c r="AM2617" s="22"/>
      <c r="AN2617" s="22"/>
      <c r="AO2617" s="22"/>
      <c r="AP2617" s="22"/>
      <c r="AQ2617" s="22"/>
      <c r="AR2617" s="22"/>
      <c r="AS2617" s="22"/>
      <c r="AT2617" s="22"/>
      <c r="AU2617" s="22"/>
      <c r="AV2617" s="22"/>
      <c r="AW2617" s="22"/>
      <c r="AX2617" s="22"/>
      <c r="AY2617" s="22"/>
      <c r="AZ2617" s="22"/>
      <c r="BA2617" s="22"/>
      <c r="BB2617" s="22"/>
      <c r="BC2617" s="22"/>
    </row>
    <row r="2618" spans="1:55" s="23" customFormat="1" ht="25.5">
      <c r="A2618" s="7">
        <v>2501</v>
      </c>
      <c r="B2618" s="7">
        <v>210</v>
      </c>
      <c r="C2618" s="35">
        <v>44096</v>
      </c>
      <c r="D2618" s="36" t="s">
        <v>267</v>
      </c>
      <c r="E2618" s="37">
        <v>7982.95</v>
      </c>
      <c r="F2618" s="19" t="s">
        <v>50</v>
      </c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  <c r="Y2618" s="22"/>
      <c r="Z2618" s="22"/>
      <c r="AA2618" s="22"/>
      <c r="AB2618" s="22"/>
      <c r="AC2618" s="22"/>
      <c r="AD2618" s="22"/>
      <c r="AE2618" s="22"/>
      <c r="AF2618" s="22"/>
      <c r="AG2618" s="22"/>
      <c r="AH2618" s="22"/>
      <c r="AI2618" s="22"/>
      <c r="AJ2618" s="22"/>
      <c r="AK2618" s="22"/>
      <c r="AL2618" s="22"/>
      <c r="AM2618" s="22"/>
      <c r="AN2618" s="22"/>
      <c r="AO2618" s="22"/>
      <c r="AP2618" s="22"/>
      <c r="AQ2618" s="22"/>
      <c r="AR2618" s="22"/>
      <c r="AS2618" s="22"/>
      <c r="AT2618" s="22"/>
      <c r="AU2618" s="22"/>
      <c r="AV2618" s="22"/>
      <c r="AW2618" s="22"/>
      <c r="AX2618" s="22"/>
      <c r="AY2618" s="22"/>
      <c r="AZ2618" s="22"/>
      <c r="BA2618" s="22"/>
      <c r="BB2618" s="22"/>
      <c r="BC2618" s="22"/>
    </row>
    <row r="2619" spans="1:55" s="23" customFormat="1" ht="25.5">
      <c r="A2619" s="7">
        <v>2502</v>
      </c>
      <c r="B2619" s="7">
        <v>211</v>
      </c>
      <c r="C2619" s="35">
        <v>44096</v>
      </c>
      <c r="D2619" s="36" t="s">
        <v>269</v>
      </c>
      <c r="E2619" s="37">
        <v>300.21</v>
      </c>
      <c r="F2619" s="19" t="s">
        <v>50</v>
      </c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  <c r="Y2619" s="22"/>
      <c r="Z2619" s="22"/>
      <c r="AA2619" s="22"/>
      <c r="AB2619" s="22"/>
      <c r="AC2619" s="22"/>
      <c r="AD2619" s="22"/>
      <c r="AE2619" s="22"/>
      <c r="AF2619" s="22"/>
      <c r="AG2619" s="22"/>
      <c r="AH2619" s="22"/>
      <c r="AI2619" s="22"/>
      <c r="AJ2619" s="22"/>
      <c r="AK2619" s="22"/>
      <c r="AL2619" s="22"/>
      <c r="AM2619" s="22"/>
      <c r="AN2619" s="22"/>
      <c r="AO2619" s="22"/>
      <c r="AP2619" s="22"/>
      <c r="AQ2619" s="22"/>
      <c r="AR2619" s="22"/>
      <c r="AS2619" s="22"/>
      <c r="AT2619" s="22"/>
      <c r="AU2619" s="22"/>
      <c r="AV2619" s="22"/>
      <c r="AW2619" s="22"/>
      <c r="AX2619" s="22"/>
      <c r="AY2619" s="22"/>
      <c r="AZ2619" s="22"/>
      <c r="BA2619" s="22"/>
      <c r="BB2619" s="22"/>
      <c r="BC2619" s="22"/>
    </row>
    <row r="2620" spans="1:55" s="23" customFormat="1" ht="28.5">
      <c r="A2620" s="7">
        <v>2503</v>
      </c>
      <c r="B2620" s="7">
        <v>212</v>
      </c>
      <c r="C2620" s="35">
        <v>44096</v>
      </c>
      <c r="D2620" s="36" t="s">
        <v>118</v>
      </c>
      <c r="E2620" s="37">
        <v>7814.81</v>
      </c>
      <c r="F2620" s="19" t="s">
        <v>50</v>
      </c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  <c r="Y2620" s="22"/>
      <c r="Z2620" s="22"/>
      <c r="AA2620" s="22"/>
      <c r="AB2620" s="22"/>
      <c r="AC2620" s="22"/>
      <c r="AD2620" s="22"/>
      <c r="AE2620" s="22"/>
      <c r="AF2620" s="22"/>
      <c r="AG2620" s="22"/>
      <c r="AH2620" s="22"/>
      <c r="AI2620" s="22"/>
      <c r="AJ2620" s="22"/>
      <c r="AK2620" s="22"/>
      <c r="AL2620" s="22"/>
      <c r="AM2620" s="22"/>
      <c r="AN2620" s="22"/>
      <c r="AO2620" s="22"/>
      <c r="AP2620" s="22"/>
      <c r="AQ2620" s="22"/>
      <c r="AR2620" s="22"/>
      <c r="AS2620" s="22"/>
      <c r="AT2620" s="22"/>
      <c r="AU2620" s="22"/>
      <c r="AV2620" s="22"/>
      <c r="AW2620" s="22"/>
      <c r="AX2620" s="22"/>
      <c r="AY2620" s="22"/>
      <c r="AZ2620" s="22"/>
      <c r="BA2620" s="22"/>
      <c r="BB2620" s="22"/>
      <c r="BC2620" s="22"/>
    </row>
    <row r="2621" spans="1:55" s="23" customFormat="1" ht="25.5">
      <c r="A2621" s="7">
        <v>2504</v>
      </c>
      <c r="B2621" s="7">
        <v>213</v>
      </c>
      <c r="C2621" s="35">
        <v>44096</v>
      </c>
      <c r="D2621" s="36" t="s">
        <v>44</v>
      </c>
      <c r="E2621" s="37">
        <v>38620.79</v>
      </c>
      <c r="F2621" s="19" t="s">
        <v>50</v>
      </c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  <c r="Y2621" s="22"/>
      <c r="Z2621" s="22"/>
      <c r="AA2621" s="22"/>
      <c r="AB2621" s="22"/>
      <c r="AC2621" s="22"/>
      <c r="AD2621" s="22"/>
      <c r="AE2621" s="22"/>
      <c r="AF2621" s="22"/>
      <c r="AG2621" s="22"/>
      <c r="AH2621" s="22"/>
      <c r="AI2621" s="22"/>
      <c r="AJ2621" s="22"/>
      <c r="AK2621" s="22"/>
      <c r="AL2621" s="22"/>
      <c r="AM2621" s="22"/>
      <c r="AN2621" s="22"/>
      <c r="AO2621" s="22"/>
      <c r="AP2621" s="22"/>
      <c r="AQ2621" s="22"/>
      <c r="AR2621" s="22"/>
      <c r="AS2621" s="22"/>
      <c r="AT2621" s="22"/>
      <c r="AU2621" s="22"/>
      <c r="AV2621" s="22"/>
      <c r="AW2621" s="22"/>
      <c r="AX2621" s="22"/>
      <c r="AY2621" s="22"/>
      <c r="AZ2621" s="22"/>
      <c r="BA2621" s="22"/>
      <c r="BB2621" s="22"/>
      <c r="BC2621" s="22"/>
    </row>
    <row r="2622" spans="1:55" s="23" customFormat="1" ht="25.5">
      <c r="A2622" s="7">
        <v>2505</v>
      </c>
      <c r="B2622" s="7">
        <v>214</v>
      </c>
      <c r="C2622" s="35">
        <v>44096</v>
      </c>
      <c r="D2622" s="36" t="s">
        <v>266</v>
      </c>
      <c r="E2622" s="37">
        <v>13699.85</v>
      </c>
      <c r="F2622" s="19" t="s">
        <v>50</v>
      </c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  <c r="Y2622" s="22"/>
      <c r="Z2622" s="22"/>
      <c r="AA2622" s="22"/>
      <c r="AB2622" s="22"/>
      <c r="AC2622" s="22"/>
      <c r="AD2622" s="22"/>
      <c r="AE2622" s="22"/>
      <c r="AF2622" s="22"/>
      <c r="AG2622" s="22"/>
      <c r="AH2622" s="22"/>
      <c r="AI2622" s="22"/>
      <c r="AJ2622" s="22"/>
      <c r="AK2622" s="22"/>
      <c r="AL2622" s="22"/>
      <c r="AM2622" s="22"/>
      <c r="AN2622" s="22"/>
      <c r="AO2622" s="22"/>
      <c r="AP2622" s="22"/>
      <c r="AQ2622" s="22"/>
      <c r="AR2622" s="22"/>
      <c r="AS2622" s="22"/>
      <c r="AT2622" s="22"/>
      <c r="AU2622" s="22"/>
      <c r="AV2622" s="22"/>
      <c r="AW2622" s="22"/>
      <c r="AX2622" s="22"/>
      <c r="AY2622" s="22"/>
      <c r="AZ2622" s="22"/>
      <c r="BA2622" s="22"/>
      <c r="BB2622" s="22"/>
      <c r="BC2622" s="22"/>
    </row>
    <row r="2623" spans="1:55" s="23" customFormat="1" ht="25.5">
      <c r="A2623" s="7">
        <v>2506</v>
      </c>
      <c r="B2623" s="7">
        <v>215</v>
      </c>
      <c r="C2623" s="35">
        <v>44096</v>
      </c>
      <c r="D2623" s="36" t="s">
        <v>272</v>
      </c>
      <c r="E2623" s="37">
        <v>3526.85</v>
      </c>
      <c r="F2623" s="19" t="s">
        <v>50</v>
      </c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  <c r="Y2623" s="22"/>
      <c r="Z2623" s="22"/>
      <c r="AA2623" s="22"/>
      <c r="AB2623" s="22"/>
      <c r="AC2623" s="22"/>
      <c r="AD2623" s="22"/>
      <c r="AE2623" s="22"/>
      <c r="AF2623" s="22"/>
      <c r="AG2623" s="22"/>
      <c r="AH2623" s="22"/>
      <c r="AI2623" s="22"/>
      <c r="AJ2623" s="22"/>
      <c r="AK2623" s="22"/>
      <c r="AL2623" s="22"/>
      <c r="AM2623" s="22"/>
      <c r="AN2623" s="22"/>
      <c r="AO2623" s="22"/>
      <c r="AP2623" s="22"/>
      <c r="AQ2623" s="22"/>
      <c r="AR2623" s="22"/>
      <c r="AS2623" s="22"/>
      <c r="AT2623" s="22"/>
      <c r="AU2623" s="22"/>
      <c r="AV2623" s="22"/>
      <c r="AW2623" s="22"/>
      <c r="AX2623" s="22"/>
      <c r="AY2623" s="22"/>
      <c r="AZ2623" s="22"/>
      <c r="BA2623" s="22"/>
      <c r="BB2623" s="22"/>
      <c r="BC2623" s="22"/>
    </row>
    <row r="2624" spans="1:55" s="23" customFormat="1" ht="25.5">
      <c r="A2624" s="7">
        <v>2507</v>
      </c>
      <c r="B2624" s="7">
        <v>216</v>
      </c>
      <c r="C2624" s="35">
        <v>44096</v>
      </c>
      <c r="D2624" s="36" t="s">
        <v>256</v>
      </c>
      <c r="E2624" s="37">
        <v>12129.46</v>
      </c>
      <c r="F2624" s="19" t="s">
        <v>50</v>
      </c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  <c r="Y2624" s="22"/>
      <c r="Z2624" s="22"/>
      <c r="AA2624" s="22"/>
      <c r="AB2624" s="22"/>
      <c r="AC2624" s="22"/>
      <c r="AD2624" s="22"/>
      <c r="AE2624" s="22"/>
      <c r="AF2624" s="22"/>
      <c r="AG2624" s="22"/>
      <c r="AH2624" s="22"/>
      <c r="AI2624" s="22"/>
      <c r="AJ2624" s="22"/>
      <c r="AK2624" s="22"/>
      <c r="AL2624" s="22"/>
      <c r="AM2624" s="22"/>
      <c r="AN2624" s="22"/>
      <c r="AO2624" s="22"/>
      <c r="AP2624" s="22"/>
      <c r="AQ2624" s="22"/>
      <c r="AR2624" s="22"/>
      <c r="AS2624" s="22"/>
      <c r="AT2624" s="22"/>
      <c r="AU2624" s="22"/>
      <c r="AV2624" s="22"/>
      <c r="AW2624" s="22"/>
      <c r="AX2624" s="22"/>
      <c r="AY2624" s="22"/>
      <c r="AZ2624" s="22"/>
      <c r="BA2624" s="22"/>
      <c r="BB2624" s="22"/>
      <c r="BC2624" s="22"/>
    </row>
    <row r="2625" spans="1:55" s="23" customFormat="1" ht="25.5">
      <c r="A2625" s="7">
        <v>2508</v>
      </c>
      <c r="B2625" s="7">
        <v>217</v>
      </c>
      <c r="C2625" s="35">
        <v>44096</v>
      </c>
      <c r="D2625" s="36" t="s">
        <v>60</v>
      </c>
      <c r="E2625" s="37">
        <v>2309.11</v>
      </c>
      <c r="F2625" s="19" t="s">
        <v>50</v>
      </c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  <c r="Y2625" s="22"/>
      <c r="Z2625" s="22"/>
      <c r="AA2625" s="22"/>
      <c r="AB2625" s="22"/>
      <c r="AC2625" s="22"/>
      <c r="AD2625" s="22"/>
      <c r="AE2625" s="22"/>
      <c r="AF2625" s="22"/>
      <c r="AG2625" s="22"/>
      <c r="AH2625" s="22"/>
      <c r="AI2625" s="22"/>
      <c r="AJ2625" s="22"/>
      <c r="AK2625" s="22"/>
      <c r="AL2625" s="22"/>
      <c r="AM2625" s="22"/>
      <c r="AN2625" s="22"/>
      <c r="AO2625" s="22"/>
      <c r="AP2625" s="22"/>
      <c r="AQ2625" s="22"/>
      <c r="AR2625" s="22"/>
      <c r="AS2625" s="22"/>
      <c r="AT2625" s="22"/>
      <c r="AU2625" s="22"/>
      <c r="AV2625" s="22"/>
      <c r="AW2625" s="22"/>
      <c r="AX2625" s="22"/>
      <c r="AY2625" s="22"/>
      <c r="AZ2625" s="22"/>
      <c r="BA2625" s="22"/>
      <c r="BB2625" s="22"/>
      <c r="BC2625" s="22"/>
    </row>
    <row r="2626" spans="1:55" s="23" customFormat="1" ht="25.5">
      <c r="A2626" s="7">
        <v>2509</v>
      </c>
      <c r="B2626" s="7">
        <v>218</v>
      </c>
      <c r="C2626" s="35">
        <v>44096</v>
      </c>
      <c r="D2626" s="36" t="s">
        <v>246</v>
      </c>
      <c r="E2626" s="37">
        <v>716.83</v>
      </c>
      <c r="F2626" s="19" t="s">
        <v>50</v>
      </c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  <c r="Y2626" s="22"/>
      <c r="Z2626" s="22"/>
      <c r="AA2626" s="22"/>
      <c r="AB2626" s="22"/>
      <c r="AC2626" s="22"/>
      <c r="AD2626" s="22"/>
      <c r="AE2626" s="22"/>
      <c r="AF2626" s="22"/>
      <c r="AG2626" s="22"/>
      <c r="AH2626" s="22"/>
      <c r="AI2626" s="22"/>
      <c r="AJ2626" s="22"/>
      <c r="AK2626" s="22"/>
      <c r="AL2626" s="22"/>
      <c r="AM2626" s="22"/>
      <c r="AN2626" s="22"/>
      <c r="AO2626" s="22"/>
      <c r="AP2626" s="22"/>
      <c r="AQ2626" s="22"/>
      <c r="AR2626" s="22"/>
      <c r="AS2626" s="22"/>
      <c r="AT2626" s="22"/>
      <c r="AU2626" s="22"/>
      <c r="AV2626" s="22"/>
      <c r="AW2626" s="22"/>
      <c r="AX2626" s="22"/>
      <c r="AY2626" s="22"/>
      <c r="AZ2626" s="22"/>
      <c r="BA2626" s="22"/>
      <c r="BB2626" s="22"/>
      <c r="BC2626" s="22"/>
    </row>
    <row r="2627" spans="1:55" s="23" customFormat="1" ht="25.5">
      <c r="A2627" s="7">
        <v>2510</v>
      </c>
      <c r="B2627" s="7">
        <v>219</v>
      </c>
      <c r="C2627" s="35">
        <v>44096</v>
      </c>
      <c r="D2627" s="36" t="s">
        <v>257</v>
      </c>
      <c r="E2627" s="37">
        <v>3235.5</v>
      </c>
      <c r="F2627" s="19" t="s">
        <v>50</v>
      </c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  <c r="Y2627" s="22"/>
      <c r="Z2627" s="22"/>
      <c r="AA2627" s="22"/>
      <c r="AB2627" s="22"/>
      <c r="AC2627" s="22"/>
      <c r="AD2627" s="22"/>
      <c r="AE2627" s="22"/>
      <c r="AF2627" s="22"/>
      <c r="AG2627" s="22"/>
      <c r="AH2627" s="22"/>
      <c r="AI2627" s="22"/>
      <c r="AJ2627" s="22"/>
      <c r="AK2627" s="22"/>
      <c r="AL2627" s="22"/>
      <c r="AM2627" s="22"/>
      <c r="AN2627" s="22"/>
      <c r="AO2627" s="22"/>
      <c r="AP2627" s="22"/>
      <c r="AQ2627" s="22"/>
      <c r="AR2627" s="22"/>
      <c r="AS2627" s="22"/>
      <c r="AT2627" s="22"/>
      <c r="AU2627" s="22"/>
      <c r="AV2627" s="22"/>
      <c r="AW2627" s="22"/>
      <c r="AX2627" s="22"/>
      <c r="AY2627" s="22"/>
      <c r="AZ2627" s="22"/>
      <c r="BA2627" s="22"/>
      <c r="BB2627" s="22"/>
      <c r="BC2627" s="22"/>
    </row>
    <row r="2628" spans="1:55" s="23" customFormat="1" ht="25.5">
      <c r="A2628" s="7">
        <v>2511</v>
      </c>
      <c r="B2628" s="7">
        <v>220</v>
      </c>
      <c r="C2628" s="35">
        <v>44096</v>
      </c>
      <c r="D2628" s="36" t="s">
        <v>258</v>
      </c>
      <c r="E2628" s="37">
        <v>4484.9</v>
      </c>
      <c r="F2628" s="19" t="s">
        <v>50</v>
      </c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  <c r="Y2628" s="22"/>
      <c r="Z2628" s="22"/>
      <c r="AA2628" s="22"/>
      <c r="AB2628" s="22"/>
      <c r="AC2628" s="22"/>
      <c r="AD2628" s="22"/>
      <c r="AE2628" s="22"/>
      <c r="AF2628" s="22"/>
      <c r="AG2628" s="22"/>
      <c r="AH2628" s="22"/>
      <c r="AI2628" s="22"/>
      <c r="AJ2628" s="22"/>
      <c r="AK2628" s="22"/>
      <c r="AL2628" s="22"/>
      <c r="AM2628" s="22"/>
      <c r="AN2628" s="22"/>
      <c r="AO2628" s="22"/>
      <c r="AP2628" s="22"/>
      <c r="AQ2628" s="22"/>
      <c r="AR2628" s="22"/>
      <c r="AS2628" s="22"/>
      <c r="AT2628" s="22"/>
      <c r="AU2628" s="22"/>
      <c r="AV2628" s="22"/>
      <c r="AW2628" s="22"/>
      <c r="AX2628" s="22"/>
      <c r="AY2628" s="22"/>
      <c r="AZ2628" s="22"/>
      <c r="BA2628" s="22"/>
      <c r="BB2628" s="22"/>
      <c r="BC2628" s="22"/>
    </row>
    <row r="2629" spans="1:55" s="23" customFormat="1" ht="25.5">
      <c r="A2629" s="7">
        <v>2512</v>
      </c>
      <c r="B2629" s="7">
        <v>221</v>
      </c>
      <c r="C2629" s="35">
        <v>44096</v>
      </c>
      <c r="D2629" s="36" t="s">
        <v>259</v>
      </c>
      <c r="E2629" s="37">
        <v>224.86</v>
      </c>
      <c r="F2629" s="19" t="s">
        <v>50</v>
      </c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  <c r="Y2629" s="22"/>
      <c r="Z2629" s="22"/>
      <c r="AA2629" s="22"/>
      <c r="AB2629" s="22"/>
      <c r="AC2629" s="22"/>
      <c r="AD2629" s="22"/>
      <c r="AE2629" s="22"/>
      <c r="AF2629" s="22"/>
      <c r="AG2629" s="22"/>
      <c r="AH2629" s="22"/>
      <c r="AI2629" s="22"/>
      <c r="AJ2629" s="22"/>
      <c r="AK2629" s="22"/>
      <c r="AL2629" s="22"/>
      <c r="AM2629" s="22"/>
      <c r="AN2629" s="22"/>
      <c r="AO2629" s="22"/>
      <c r="AP2629" s="22"/>
      <c r="AQ2629" s="22"/>
      <c r="AR2629" s="22"/>
      <c r="AS2629" s="22"/>
      <c r="AT2629" s="22"/>
      <c r="AU2629" s="22"/>
      <c r="AV2629" s="22"/>
      <c r="AW2629" s="22"/>
      <c r="AX2629" s="22"/>
      <c r="AY2629" s="22"/>
      <c r="AZ2629" s="22"/>
      <c r="BA2629" s="22"/>
      <c r="BB2629" s="22"/>
      <c r="BC2629" s="22"/>
    </row>
    <row r="2630" spans="1:55" s="23" customFormat="1" ht="15.75">
      <c r="A2630" s="44" t="s">
        <v>503</v>
      </c>
      <c r="B2630" s="45"/>
      <c r="C2630" s="46"/>
      <c r="D2630" s="27">
        <f>SUM(E2600:E2614)</f>
        <v>846526.7800000001</v>
      </c>
      <c r="E2630" s="27">
        <f>SUM(E2615:E2629)</f>
        <v>167351.52999999997</v>
      </c>
      <c r="F2630" s="27">
        <v>0</v>
      </c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  <c r="Y2630" s="22"/>
      <c r="Z2630" s="22"/>
      <c r="AA2630" s="22"/>
      <c r="AB2630" s="22"/>
      <c r="AC2630" s="22"/>
      <c r="AD2630" s="22"/>
      <c r="AE2630" s="22"/>
      <c r="AF2630" s="22"/>
      <c r="AG2630" s="22"/>
      <c r="AH2630" s="22"/>
      <c r="AI2630" s="22"/>
      <c r="AJ2630" s="22"/>
      <c r="AK2630" s="22"/>
      <c r="AL2630" s="22"/>
      <c r="AM2630" s="22"/>
      <c r="AN2630" s="22"/>
      <c r="AO2630" s="22"/>
      <c r="AP2630" s="22"/>
      <c r="AQ2630" s="22"/>
      <c r="AR2630" s="22"/>
      <c r="AS2630" s="22"/>
      <c r="AT2630" s="22"/>
      <c r="AU2630" s="22"/>
      <c r="AV2630" s="22"/>
      <c r="AW2630" s="22"/>
      <c r="AX2630" s="22"/>
      <c r="AY2630" s="22"/>
      <c r="AZ2630" s="22"/>
      <c r="BA2630" s="22"/>
      <c r="BB2630" s="22"/>
      <c r="BC2630" s="22"/>
    </row>
    <row r="2631" spans="1:55" s="23" customFormat="1" ht="25.5">
      <c r="A2631" s="7">
        <v>2513</v>
      </c>
      <c r="B2631" s="7">
        <v>222</v>
      </c>
      <c r="C2631" s="35">
        <v>44097</v>
      </c>
      <c r="D2631" s="36" t="s">
        <v>504</v>
      </c>
      <c r="E2631" s="37">
        <v>52420</v>
      </c>
      <c r="F2631" s="19" t="s">
        <v>491</v>
      </c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  <c r="Y2631" s="22"/>
      <c r="Z2631" s="22"/>
      <c r="AA2631" s="22"/>
      <c r="AB2631" s="22"/>
      <c r="AC2631" s="22"/>
      <c r="AD2631" s="22"/>
      <c r="AE2631" s="22"/>
      <c r="AF2631" s="22"/>
      <c r="AG2631" s="22"/>
      <c r="AH2631" s="22"/>
      <c r="AI2631" s="22"/>
      <c r="AJ2631" s="22"/>
      <c r="AK2631" s="22"/>
      <c r="AL2631" s="22"/>
      <c r="AM2631" s="22"/>
      <c r="AN2631" s="22"/>
      <c r="AO2631" s="22"/>
      <c r="AP2631" s="22"/>
      <c r="AQ2631" s="22"/>
      <c r="AR2631" s="22"/>
      <c r="AS2631" s="22"/>
      <c r="AT2631" s="22"/>
      <c r="AU2631" s="22"/>
      <c r="AV2631" s="22"/>
      <c r="AW2631" s="22"/>
      <c r="AX2631" s="22"/>
      <c r="AY2631" s="22"/>
      <c r="AZ2631" s="22"/>
      <c r="BA2631" s="22"/>
      <c r="BB2631" s="22"/>
      <c r="BC2631" s="22"/>
    </row>
    <row r="2632" spans="1:55" s="23" customFormat="1" ht="25.5">
      <c r="A2632" s="7">
        <v>2514</v>
      </c>
      <c r="B2632" s="7">
        <v>223</v>
      </c>
      <c r="C2632" s="35">
        <v>44097</v>
      </c>
      <c r="D2632" s="36" t="s">
        <v>103</v>
      </c>
      <c r="E2632" s="37">
        <v>600000</v>
      </c>
      <c r="F2632" s="19" t="s">
        <v>491</v>
      </c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  <c r="Y2632" s="22"/>
      <c r="Z2632" s="22"/>
      <c r="AA2632" s="22"/>
      <c r="AB2632" s="22"/>
      <c r="AC2632" s="22"/>
      <c r="AD2632" s="22"/>
      <c r="AE2632" s="22"/>
      <c r="AF2632" s="22"/>
      <c r="AG2632" s="22"/>
      <c r="AH2632" s="22"/>
      <c r="AI2632" s="22"/>
      <c r="AJ2632" s="22"/>
      <c r="AK2632" s="22"/>
      <c r="AL2632" s="22"/>
      <c r="AM2632" s="22"/>
      <c r="AN2632" s="22"/>
      <c r="AO2632" s="22"/>
      <c r="AP2632" s="22"/>
      <c r="AQ2632" s="22"/>
      <c r="AR2632" s="22"/>
      <c r="AS2632" s="22"/>
      <c r="AT2632" s="22"/>
      <c r="AU2632" s="22"/>
      <c r="AV2632" s="22"/>
      <c r="AW2632" s="22"/>
      <c r="AX2632" s="22"/>
      <c r="AY2632" s="22"/>
      <c r="AZ2632" s="22"/>
      <c r="BA2632" s="22"/>
      <c r="BB2632" s="22"/>
      <c r="BC2632" s="22"/>
    </row>
    <row r="2633" spans="1:55" s="23" customFormat="1" ht="28.5">
      <c r="A2633" s="7">
        <v>2515</v>
      </c>
      <c r="B2633" s="7">
        <v>224</v>
      </c>
      <c r="C2633" s="35">
        <v>44097</v>
      </c>
      <c r="D2633" s="36" t="s">
        <v>28</v>
      </c>
      <c r="E2633" s="37">
        <v>4312709.88</v>
      </c>
      <c r="F2633" s="19" t="s">
        <v>29</v>
      </c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  <c r="Y2633" s="22"/>
      <c r="Z2633" s="22"/>
      <c r="AA2633" s="22"/>
      <c r="AB2633" s="22"/>
      <c r="AC2633" s="22"/>
      <c r="AD2633" s="22"/>
      <c r="AE2633" s="22"/>
      <c r="AF2633" s="22"/>
      <c r="AG2633" s="22"/>
      <c r="AH2633" s="22"/>
      <c r="AI2633" s="22"/>
      <c r="AJ2633" s="22"/>
      <c r="AK2633" s="22"/>
      <c r="AL2633" s="22"/>
      <c r="AM2633" s="22"/>
      <c r="AN2633" s="22"/>
      <c r="AO2633" s="22"/>
      <c r="AP2633" s="22"/>
      <c r="AQ2633" s="22"/>
      <c r="AR2633" s="22"/>
      <c r="AS2633" s="22"/>
      <c r="AT2633" s="22"/>
      <c r="AU2633" s="22"/>
      <c r="AV2633" s="22"/>
      <c r="AW2633" s="22"/>
      <c r="AX2633" s="22"/>
      <c r="AY2633" s="22"/>
      <c r="AZ2633" s="22"/>
      <c r="BA2633" s="22"/>
      <c r="BB2633" s="22"/>
      <c r="BC2633" s="22"/>
    </row>
    <row r="2634" spans="1:55" s="23" customFormat="1" ht="28.5">
      <c r="A2634" s="7">
        <v>2516</v>
      </c>
      <c r="B2634" s="7">
        <v>225</v>
      </c>
      <c r="C2634" s="35">
        <v>44097</v>
      </c>
      <c r="D2634" s="36" t="s">
        <v>178</v>
      </c>
      <c r="E2634" s="37">
        <v>1479.85</v>
      </c>
      <c r="F2634" s="19" t="s">
        <v>47</v>
      </c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  <c r="Y2634" s="22"/>
      <c r="Z2634" s="22"/>
      <c r="AA2634" s="22"/>
      <c r="AB2634" s="22"/>
      <c r="AC2634" s="22"/>
      <c r="AD2634" s="22"/>
      <c r="AE2634" s="22"/>
      <c r="AF2634" s="22"/>
      <c r="AG2634" s="22"/>
      <c r="AH2634" s="22"/>
      <c r="AI2634" s="22"/>
      <c r="AJ2634" s="22"/>
      <c r="AK2634" s="22"/>
      <c r="AL2634" s="22"/>
      <c r="AM2634" s="22"/>
      <c r="AN2634" s="22"/>
      <c r="AO2634" s="22"/>
      <c r="AP2634" s="22"/>
      <c r="AQ2634" s="22"/>
      <c r="AR2634" s="22"/>
      <c r="AS2634" s="22"/>
      <c r="AT2634" s="22"/>
      <c r="AU2634" s="22"/>
      <c r="AV2634" s="22"/>
      <c r="AW2634" s="22"/>
      <c r="AX2634" s="22"/>
      <c r="AY2634" s="22"/>
      <c r="AZ2634" s="22"/>
      <c r="BA2634" s="22"/>
      <c r="BB2634" s="22"/>
      <c r="BC2634" s="22"/>
    </row>
    <row r="2635" spans="1:55" s="23" customFormat="1" ht="28.5">
      <c r="A2635" s="7">
        <v>2517</v>
      </c>
      <c r="B2635" s="7">
        <v>226</v>
      </c>
      <c r="C2635" s="35">
        <v>44097</v>
      </c>
      <c r="D2635" s="36" t="s">
        <v>145</v>
      </c>
      <c r="E2635" s="37">
        <v>270792.25</v>
      </c>
      <c r="F2635" s="19" t="s">
        <v>47</v>
      </c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  <c r="Y2635" s="22"/>
      <c r="Z2635" s="22"/>
      <c r="AA2635" s="22"/>
      <c r="AB2635" s="22"/>
      <c r="AC2635" s="22"/>
      <c r="AD2635" s="22"/>
      <c r="AE2635" s="22"/>
      <c r="AF2635" s="22"/>
      <c r="AG2635" s="22"/>
      <c r="AH2635" s="22"/>
      <c r="AI2635" s="22"/>
      <c r="AJ2635" s="22"/>
      <c r="AK2635" s="22"/>
      <c r="AL2635" s="22"/>
      <c r="AM2635" s="22"/>
      <c r="AN2635" s="22"/>
      <c r="AO2635" s="22"/>
      <c r="AP2635" s="22"/>
      <c r="AQ2635" s="22"/>
      <c r="AR2635" s="22"/>
      <c r="AS2635" s="22"/>
      <c r="AT2635" s="22"/>
      <c r="AU2635" s="22"/>
      <c r="AV2635" s="22"/>
      <c r="AW2635" s="22"/>
      <c r="AX2635" s="22"/>
      <c r="AY2635" s="22"/>
      <c r="AZ2635" s="22"/>
      <c r="BA2635" s="22"/>
      <c r="BB2635" s="22"/>
      <c r="BC2635" s="22"/>
    </row>
    <row r="2636" spans="1:55" s="23" customFormat="1" ht="25.5">
      <c r="A2636" s="7">
        <v>2518</v>
      </c>
      <c r="B2636" s="7">
        <v>227</v>
      </c>
      <c r="C2636" s="35">
        <v>44097</v>
      </c>
      <c r="D2636" s="36" t="s">
        <v>130</v>
      </c>
      <c r="E2636" s="37">
        <v>161023.16</v>
      </c>
      <c r="F2636" s="19" t="s">
        <v>47</v>
      </c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  <c r="Y2636" s="22"/>
      <c r="Z2636" s="22"/>
      <c r="AA2636" s="22"/>
      <c r="AB2636" s="22"/>
      <c r="AC2636" s="22"/>
      <c r="AD2636" s="22"/>
      <c r="AE2636" s="22"/>
      <c r="AF2636" s="22"/>
      <c r="AG2636" s="22"/>
      <c r="AH2636" s="22"/>
      <c r="AI2636" s="22"/>
      <c r="AJ2636" s="22"/>
      <c r="AK2636" s="22"/>
      <c r="AL2636" s="22"/>
      <c r="AM2636" s="22"/>
      <c r="AN2636" s="22"/>
      <c r="AO2636" s="22"/>
      <c r="AP2636" s="22"/>
      <c r="AQ2636" s="22"/>
      <c r="AR2636" s="22"/>
      <c r="AS2636" s="22"/>
      <c r="AT2636" s="22"/>
      <c r="AU2636" s="22"/>
      <c r="AV2636" s="22"/>
      <c r="AW2636" s="22"/>
      <c r="AX2636" s="22"/>
      <c r="AY2636" s="22"/>
      <c r="AZ2636" s="22"/>
      <c r="BA2636" s="22"/>
      <c r="BB2636" s="22"/>
      <c r="BC2636" s="22"/>
    </row>
    <row r="2637" spans="1:55" s="23" customFormat="1" ht="25.5">
      <c r="A2637" s="7">
        <v>2519</v>
      </c>
      <c r="B2637" s="7">
        <v>228</v>
      </c>
      <c r="C2637" s="35">
        <v>44097</v>
      </c>
      <c r="D2637" s="36" t="s">
        <v>171</v>
      </c>
      <c r="E2637" s="37">
        <v>583589.73</v>
      </c>
      <c r="F2637" s="19" t="s">
        <v>47</v>
      </c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  <c r="Y2637" s="22"/>
      <c r="Z2637" s="22"/>
      <c r="AA2637" s="22"/>
      <c r="AB2637" s="22"/>
      <c r="AC2637" s="22"/>
      <c r="AD2637" s="22"/>
      <c r="AE2637" s="22"/>
      <c r="AF2637" s="22"/>
      <c r="AG2637" s="22"/>
      <c r="AH2637" s="22"/>
      <c r="AI2637" s="22"/>
      <c r="AJ2637" s="22"/>
      <c r="AK2637" s="22"/>
      <c r="AL2637" s="22"/>
      <c r="AM2637" s="22"/>
      <c r="AN2637" s="22"/>
      <c r="AO2637" s="22"/>
      <c r="AP2637" s="22"/>
      <c r="AQ2637" s="22"/>
      <c r="AR2637" s="22"/>
      <c r="AS2637" s="22"/>
      <c r="AT2637" s="22"/>
      <c r="AU2637" s="22"/>
      <c r="AV2637" s="22"/>
      <c r="AW2637" s="22"/>
      <c r="AX2637" s="22"/>
      <c r="AY2637" s="22"/>
      <c r="AZ2637" s="22"/>
      <c r="BA2637" s="22"/>
      <c r="BB2637" s="22"/>
      <c r="BC2637" s="22"/>
    </row>
    <row r="2638" spans="1:55" s="23" customFormat="1" ht="25.5">
      <c r="A2638" s="7">
        <v>2520</v>
      </c>
      <c r="B2638" s="7">
        <v>229</v>
      </c>
      <c r="C2638" s="35">
        <v>44097</v>
      </c>
      <c r="D2638" s="36" t="s">
        <v>148</v>
      </c>
      <c r="E2638" s="37">
        <v>29700.19</v>
      </c>
      <c r="F2638" s="19" t="s">
        <v>47</v>
      </c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  <c r="Y2638" s="22"/>
      <c r="Z2638" s="22"/>
      <c r="AA2638" s="22"/>
      <c r="AB2638" s="22"/>
      <c r="AC2638" s="22"/>
      <c r="AD2638" s="22"/>
      <c r="AE2638" s="22"/>
      <c r="AF2638" s="22"/>
      <c r="AG2638" s="22"/>
      <c r="AH2638" s="22"/>
      <c r="AI2638" s="22"/>
      <c r="AJ2638" s="22"/>
      <c r="AK2638" s="22"/>
      <c r="AL2638" s="22"/>
      <c r="AM2638" s="22"/>
      <c r="AN2638" s="22"/>
      <c r="AO2638" s="22"/>
      <c r="AP2638" s="22"/>
      <c r="AQ2638" s="22"/>
      <c r="AR2638" s="22"/>
      <c r="AS2638" s="22"/>
      <c r="AT2638" s="22"/>
      <c r="AU2638" s="22"/>
      <c r="AV2638" s="22"/>
      <c r="AW2638" s="22"/>
      <c r="AX2638" s="22"/>
      <c r="AY2638" s="22"/>
      <c r="AZ2638" s="22"/>
      <c r="BA2638" s="22"/>
      <c r="BB2638" s="22"/>
      <c r="BC2638" s="22"/>
    </row>
    <row r="2639" spans="1:55" s="23" customFormat="1" ht="25.5">
      <c r="A2639" s="7">
        <v>2521</v>
      </c>
      <c r="B2639" s="7">
        <v>230</v>
      </c>
      <c r="C2639" s="35">
        <v>44097</v>
      </c>
      <c r="D2639" s="36" t="s">
        <v>60</v>
      </c>
      <c r="E2639" s="37">
        <v>20513.32</v>
      </c>
      <c r="F2639" s="19" t="s">
        <v>47</v>
      </c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  <c r="Y2639" s="22"/>
      <c r="Z2639" s="22"/>
      <c r="AA2639" s="22"/>
      <c r="AB2639" s="22"/>
      <c r="AC2639" s="22"/>
      <c r="AD2639" s="22"/>
      <c r="AE2639" s="22"/>
      <c r="AF2639" s="22"/>
      <c r="AG2639" s="22"/>
      <c r="AH2639" s="22"/>
      <c r="AI2639" s="22"/>
      <c r="AJ2639" s="22"/>
      <c r="AK2639" s="22"/>
      <c r="AL2639" s="22"/>
      <c r="AM2639" s="22"/>
      <c r="AN2639" s="22"/>
      <c r="AO2639" s="22"/>
      <c r="AP2639" s="22"/>
      <c r="AQ2639" s="22"/>
      <c r="AR2639" s="22"/>
      <c r="AS2639" s="22"/>
      <c r="AT2639" s="22"/>
      <c r="AU2639" s="22"/>
      <c r="AV2639" s="22"/>
      <c r="AW2639" s="22"/>
      <c r="AX2639" s="22"/>
      <c r="AY2639" s="22"/>
      <c r="AZ2639" s="22"/>
      <c r="BA2639" s="22"/>
      <c r="BB2639" s="22"/>
      <c r="BC2639" s="22"/>
    </row>
    <row r="2640" spans="1:55" s="23" customFormat="1" ht="25.5">
      <c r="A2640" s="7">
        <v>2522</v>
      </c>
      <c r="B2640" s="7">
        <v>231</v>
      </c>
      <c r="C2640" s="35">
        <v>44097</v>
      </c>
      <c r="D2640" s="36" t="s">
        <v>60</v>
      </c>
      <c r="E2640" s="37">
        <v>37981.88</v>
      </c>
      <c r="F2640" s="19" t="s">
        <v>47</v>
      </c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  <c r="Y2640" s="22"/>
      <c r="Z2640" s="22"/>
      <c r="AA2640" s="22"/>
      <c r="AB2640" s="22"/>
      <c r="AC2640" s="22"/>
      <c r="AD2640" s="22"/>
      <c r="AE2640" s="22"/>
      <c r="AF2640" s="22"/>
      <c r="AG2640" s="22"/>
      <c r="AH2640" s="22"/>
      <c r="AI2640" s="22"/>
      <c r="AJ2640" s="22"/>
      <c r="AK2640" s="22"/>
      <c r="AL2640" s="22"/>
      <c r="AM2640" s="22"/>
      <c r="AN2640" s="22"/>
      <c r="AO2640" s="22"/>
      <c r="AP2640" s="22"/>
      <c r="AQ2640" s="22"/>
      <c r="AR2640" s="22"/>
      <c r="AS2640" s="22"/>
      <c r="AT2640" s="22"/>
      <c r="AU2640" s="22"/>
      <c r="AV2640" s="22"/>
      <c r="AW2640" s="22"/>
      <c r="AX2640" s="22"/>
      <c r="AY2640" s="22"/>
      <c r="AZ2640" s="22"/>
      <c r="BA2640" s="22"/>
      <c r="BB2640" s="22"/>
      <c r="BC2640" s="22"/>
    </row>
    <row r="2641" spans="1:55" s="23" customFormat="1" ht="25.5">
      <c r="A2641" s="7">
        <v>2523</v>
      </c>
      <c r="B2641" s="7">
        <v>232</v>
      </c>
      <c r="C2641" s="35">
        <v>44097</v>
      </c>
      <c r="D2641" s="36" t="s">
        <v>302</v>
      </c>
      <c r="E2641" s="37">
        <v>50515.24</v>
      </c>
      <c r="F2641" s="19" t="s">
        <v>47</v>
      </c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  <c r="Y2641" s="22"/>
      <c r="Z2641" s="22"/>
      <c r="AA2641" s="22"/>
      <c r="AB2641" s="22"/>
      <c r="AC2641" s="22"/>
      <c r="AD2641" s="22"/>
      <c r="AE2641" s="22"/>
      <c r="AF2641" s="22"/>
      <c r="AG2641" s="22"/>
      <c r="AH2641" s="22"/>
      <c r="AI2641" s="22"/>
      <c r="AJ2641" s="22"/>
      <c r="AK2641" s="22"/>
      <c r="AL2641" s="22"/>
      <c r="AM2641" s="22"/>
      <c r="AN2641" s="22"/>
      <c r="AO2641" s="22"/>
      <c r="AP2641" s="22"/>
      <c r="AQ2641" s="22"/>
      <c r="AR2641" s="22"/>
      <c r="AS2641" s="22"/>
      <c r="AT2641" s="22"/>
      <c r="AU2641" s="22"/>
      <c r="AV2641" s="22"/>
      <c r="AW2641" s="22"/>
      <c r="AX2641" s="22"/>
      <c r="AY2641" s="22"/>
      <c r="AZ2641" s="22"/>
      <c r="BA2641" s="22"/>
      <c r="BB2641" s="22"/>
      <c r="BC2641" s="22"/>
    </row>
    <row r="2642" spans="1:55" s="23" customFormat="1" ht="25.5">
      <c r="A2642" s="7">
        <v>2524</v>
      </c>
      <c r="B2642" s="7">
        <v>233</v>
      </c>
      <c r="C2642" s="35">
        <v>44097</v>
      </c>
      <c r="D2642" s="36" t="s">
        <v>172</v>
      </c>
      <c r="E2642" s="37">
        <v>75737.69</v>
      </c>
      <c r="F2642" s="19" t="s">
        <v>47</v>
      </c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  <c r="Y2642" s="22"/>
      <c r="Z2642" s="22"/>
      <c r="AA2642" s="22"/>
      <c r="AB2642" s="22"/>
      <c r="AC2642" s="22"/>
      <c r="AD2642" s="22"/>
      <c r="AE2642" s="22"/>
      <c r="AF2642" s="22"/>
      <c r="AG2642" s="22"/>
      <c r="AH2642" s="22"/>
      <c r="AI2642" s="22"/>
      <c r="AJ2642" s="22"/>
      <c r="AK2642" s="22"/>
      <c r="AL2642" s="22"/>
      <c r="AM2642" s="22"/>
      <c r="AN2642" s="22"/>
      <c r="AO2642" s="22"/>
      <c r="AP2642" s="22"/>
      <c r="AQ2642" s="22"/>
      <c r="AR2642" s="22"/>
      <c r="AS2642" s="22"/>
      <c r="AT2642" s="22"/>
      <c r="AU2642" s="22"/>
      <c r="AV2642" s="22"/>
      <c r="AW2642" s="22"/>
      <c r="AX2642" s="22"/>
      <c r="AY2642" s="22"/>
      <c r="AZ2642" s="22"/>
      <c r="BA2642" s="22"/>
      <c r="BB2642" s="22"/>
      <c r="BC2642" s="22"/>
    </row>
    <row r="2643" spans="1:55" s="23" customFormat="1" ht="25.5">
      <c r="A2643" s="7">
        <v>2525</v>
      </c>
      <c r="B2643" s="7">
        <v>234</v>
      </c>
      <c r="C2643" s="35">
        <v>44097</v>
      </c>
      <c r="D2643" s="36" t="s">
        <v>303</v>
      </c>
      <c r="E2643" s="37">
        <v>71137.11</v>
      </c>
      <c r="F2643" s="19" t="s">
        <v>47</v>
      </c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  <c r="Y2643" s="22"/>
      <c r="Z2643" s="22"/>
      <c r="AA2643" s="22"/>
      <c r="AB2643" s="22"/>
      <c r="AC2643" s="22"/>
      <c r="AD2643" s="22"/>
      <c r="AE2643" s="22"/>
      <c r="AF2643" s="22"/>
      <c r="AG2643" s="22"/>
      <c r="AH2643" s="22"/>
      <c r="AI2643" s="22"/>
      <c r="AJ2643" s="22"/>
      <c r="AK2643" s="22"/>
      <c r="AL2643" s="22"/>
      <c r="AM2643" s="22"/>
      <c r="AN2643" s="22"/>
      <c r="AO2643" s="22"/>
      <c r="AP2643" s="22"/>
      <c r="AQ2643" s="22"/>
      <c r="AR2643" s="22"/>
      <c r="AS2643" s="22"/>
      <c r="AT2643" s="22"/>
      <c r="AU2643" s="22"/>
      <c r="AV2643" s="22"/>
      <c r="AW2643" s="22"/>
      <c r="AX2643" s="22"/>
      <c r="AY2643" s="22"/>
      <c r="AZ2643" s="22"/>
      <c r="BA2643" s="22"/>
      <c r="BB2643" s="22"/>
      <c r="BC2643" s="22"/>
    </row>
    <row r="2644" spans="1:55" s="23" customFormat="1" ht="25.5">
      <c r="A2644" s="7">
        <v>2526</v>
      </c>
      <c r="B2644" s="7">
        <v>235</v>
      </c>
      <c r="C2644" s="35">
        <v>44097</v>
      </c>
      <c r="D2644" s="36" t="s">
        <v>304</v>
      </c>
      <c r="E2644" s="37">
        <v>72872.95</v>
      </c>
      <c r="F2644" s="19" t="s">
        <v>47</v>
      </c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  <c r="Y2644" s="22"/>
      <c r="Z2644" s="22"/>
      <c r="AA2644" s="22"/>
      <c r="AB2644" s="22"/>
      <c r="AC2644" s="22"/>
      <c r="AD2644" s="22"/>
      <c r="AE2644" s="22"/>
      <c r="AF2644" s="22"/>
      <c r="AG2644" s="22"/>
      <c r="AH2644" s="22"/>
      <c r="AI2644" s="22"/>
      <c r="AJ2644" s="22"/>
      <c r="AK2644" s="22"/>
      <c r="AL2644" s="22"/>
      <c r="AM2644" s="22"/>
      <c r="AN2644" s="22"/>
      <c r="AO2644" s="22"/>
      <c r="AP2644" s="22"/>
      <c r="AQ2644" s="22"/>
      <c r="AR2644" s="22"/>
      <c r="AS2644" s="22"/>
      <c r="AT2644" s="22"/>
      <c r="AU2644" s="22"/>
      <c r="AV2644" s="22"/>
      <c r="AW2644" s="22"/>
      <c r="AX2644" s="22"/>
      <c r="AY2644" s="22"/>
      <c r="AZ2644" s="22"/>
      <c r="BA2644" s="22"/>
      <c r="BB2644" s="22"/>
      <c r="BC2644" s="22"/>
    </row>
    <row r="2645" spans="1:55" s="23" customFormat="1" ht="25.5">
      <c r="A2645" s="7">
        <v>2527</v>
      </c>
      <c r="B2645" s="7">
        <v>236</v>
      </c>
      <c r="C2645" s="35">
        <v>44097</v>
      </c>
      <c r="D2645" s="36" t="s">
        <v>62</v>
      </c>
      <c r="E2645" s="37">
        <v>73638.67</v>
      </c>
      <c r="F2645" s="19" t="s">
        <v>47</v>
      </c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  <c r="Y2645" s="22"/>
      <c r="Z2645" s="22"/>
      <c r="AA2645" s="22"/>
      <c r="AB2645" s="22"/>
      <c r="AC2645" s="22"/>
      <c r="AD2645" s="22"/>
      <c r="AE2645" s="22"/>
      <c r="AF2645" s="22"/>
      <c r="AG2645" s="22"/>
      <c r="AH2645" s="22"/>
      <c r="AI2645" s="22"/>
      <c r="AJ2645" s="22"/>
      <c r="AK2645" s="22"/>
      <c r="AL2645" s="22"/>
      <c r="AM2645" s="22"/>
      <c r="AN2645" s="22"/>
      <c r="AO2645" s="22"/>
      <c r="AP2645" s="22"/>
      <c r="AQ2645" s="22"/>
      <c r="AR2645" s="22"/>
      <c r="AS2645" s="22"/>
      <c r="AT2645" s="22"/>
      <c r="AU2645" s="22"/>
      <c r="AV2645" s="22"/>
      <c r="AW2645" s="22"/>
      <c r="AX2645" s="22"/>
      <c r="AY2645" s="22"/>
      <c r="AZ2645" s="22"/>
      <c r="BA2645" s="22"/>
      <c r="BB2645" s="22"/>
      <c r="BC2645" s="22"/>
    </row>
    <row r="2646" spans="1:55" s="23" customFormat="1" ht="25.5">
      <c r="A2646" s="7">
        <v>2528</v>
      </c>
      <c r="B2646" s="7">
        <v>237</v>
      </c>
      <c r="C2646" s="35">
        <v>44097</v>
      </c>
      <c r="D2646" s="36" t="s">
        <v>313</v>
      </c>
      <c r="E2646" s="37">
        <v>52456.4</v>
      </c>
      <c r="F2646" s="19" t="s">
        <v>47</v>
      </c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  <c r="Y2646" s="22"/>
      <c r="Z2646" s="22"/>
      <c r="AA2646" s="22"/>
      <c r="AB2646" s="22"/>
      <c r="AC2646" s="22"/>
      <c r="AD2646" s="22"/>
      <c r="AE2646" s="22"/>
      <c r="AF2646" s="22"/>
      <c r="AG2646" s="22"/>
      <c r="AH2646" s="22"/>
      <c r="AI2646" s="22"/>
      <c r="AJ2646" s="22"/>
      <c r="AK2646" s="22"/>
      <c r="AL2646" s="22"/>
      <c r="AM2646" s="22"/>
      <c r="AN2646" s="22"/>
      <c r="AO2646" s="22"/>
      <c r="AP2646" s="22"/>
      <c r="AQ2646" s="22"/>
      <c r="AR2646" s="22"/>
      <c r="AS2646" s="22"/>
      <c r="AT2646" s="22"/>
      <c r="AU2646" s="22"/>
      <c r="AV2646" s="22"/>
      <c r="AW2646" s="22"/>
      <c r="AX2646" s="22"/>
      <c r="AY2646" s="22"/>
      <c r="AZ2646" s="22"/>
      <c r="BA2646" s="22"/>
      <c r="BB2646" s="22"/>
      <c r="BC2646" s="22"/>
    </row>
    <row r="2647" spans="1:55" s="23" customFormat="1" ht="25.5">
      <c r="A2647" s="7">
        <v>2529</v>
      </c>
      <c r="B2647" s="7">
        <v>238</v>
      </c>
      <c r="C2647" s="35">
        <v>44097</v>
      </c>
      <c r="D2647" s="36" t="s">
        <v>202</v>
      </c>
      <c r="E2647" s="37">
        <v>24942.09</v>
      </c>
      <c r="F2647" s="19" t="s">
        <v>47</v>
      </c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  <c r="Y2647" s="22"/>
      <c r="Z2647" s="22"/>
      <c r="AA2647" s="22"/>
      <c r="AB2647" s="22"/>
      <c r="AC2647" s="22"/>
      <c r="AD2647" s="22"/>
      <c r="AE2647" s="22"/>
      <c r="AF2647" s="22"/>
      <c r="AG2647" s="22"/>
      <c r="AH2647" s="22"/>
      <c r="AI2647" s="22"/>
      <c r="AJ2647" s="22"/>
      <c r="AK2647" s="22"/>
      <c r="AL2647" s="22"/>
      <c r="AM2647" s="22"/>
      <c r="AN2647" s="22"/>
      <c r="AO2647" s="22"/>
      <c r="AP2647" s="22"/>
      <c r="AQ2647" s="22"/>
      <c r="AR2647" s="22"/>
      <c r="AS2647" s="22"/>
      <c r="AT2647" s="22"/>
      <c r="AU2647" s="22"/>
      <c r="AV2647" s="22"/>
      <c r="AW2647" s="22"/>
      <c r="AX2647" s="22"/>
      <c r="AY2647" s="22"/>
      <c r="AZ2647" s="22"/>
      <c r="BA2647" s="22"/>
      <c r="BB2647" s="22"/>
      <c r="BC2647" s="22"/>
    </row>
    <row r="2648" spans="1:55" s="23" customFormat="1" ht="28.5">
      <c r="A2648" s="7">
        <v>2530</v>
      </c>
      <c r="B2648" s="7">
        <v>239</v>
      </c>
      <c r="C2648" s="35">
        <v>44097</v>
      </c>
      <c r="D2648" s="36" t="s">
        <v>28</v>
      </c>
      <c r="E2648" s="37">
        <v>107217.14</v>
      </c>
      <c r="F2648" s="19" t="s">
        <v>47</v>
      </c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  <c r="Y2648" s="22"/>
      <c r="Z2648" s="22"/>
      <c r="AA2648" s="22"/>
      <c r="AB2648" s="22"/>
      <c r="AC2648" s="22"/>
      <c r="AD2648" s="22"/>
      <c r="AE2648" s="22"/>
      <c r="AF2648" s="22"/>
      <c r="AG2648" s="22"/>
      <c r="AH2648" s="22"/>
      <c r="AI2648" s="22"/>
      <c r="AJ2648" s="22"/>
      <c r="AK2648" s="22"/>
      <c r="AL2648" s="22"/>
      <c r="AM2648" s="22"/>
      <c r="AN2648" s="22"/>
      <c r="AO2648" s="22"/>
      <c r="AP2648" s="22"/>
      <c r="AQ2648" s="22"/>
      <c r="AR2648" s="22"/>
      <c r="AS2648" s="22"/>
      <c r="AT2648" s="22"/>
      <c r="AU2648" s="22"/>
      <c r="AV2648" s="22"/>
      <c r="AW2648" s="22"/>
      <c r="AX2648" s="22"/>
      <c r="AY2648" s="22"/>
      <c r="AZ2648" s="22"/>
      <c r="BA2648" s="22"/>
      <c r="BB2648" s="22"/>
      <c r="BC2648" s="22"/>
    </row>
    <row r="2649" spans="1:55" s="23" customFormat="1" ht="28.5">
      <c r="A2649" s="7">
        <v>2531</v>
      </c>
      <c r="B2649" s="7">
        <v>240</v>
      </c>
      <c r="C2649" s="35">
        <v>44097</v>
      </c>
      <c r="D2649" s="36" t="s">
        <v>28</v>
      </c>
      <c r="E2649" s="37">
        <v>800705.32</v>
      </c>
      <c r="F2649" s="19" t="s">
        <v>49</v>
      </c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  <c r="Y2649" s="22"/>
      <c r="Z2649" s="22"/>
      <c r="AA2649" s="22"/>
      <c r="AB2649" s="22"/>
      <c r="AC2649" s="22"/>
      <c r="AD2649" s="22"/>
      <c r="AE2649" s="22"/>
      <c r="AF2649" s="22"/>
      <c r="AG2649" s="22"/>
      <c r="AH2649" s="22"/>
      <c r="AI2649" s="22"/>
      <c r="AJ2649" s="22"/>
      <c r="AK2649" s="22"/>
      <c r="AL2649" s="22"/>
      <c r="AM2649" s="22"/>
      <c r="AN2649" s="22"/>
      <c r="AO2649" s="22"/>
      <c r="AP2649" s="22"/>
      <c r="AQ2649" s="22"/>
      <c r="AR2649" s="22"/>
      <c r="AS2649" s="22"/>
      <c r="AT2649" s="22"/>
      <c r="AU2649" s="22"/>
      <c r="AV2649" s="22"/>
      <c r="AW2649" s="22"/>
      <c r="AX2649" s="22"/>
      <c r="AY2649" s="22"/>
      <c r="AZ2649" s="22"/>
      <c r="BA2649" s="22"/>
      <c r="BB2649" s="22"/>
      <c r="BC2649" s="22"/>
    </row>
    <row r="2650" spans="1:55" s="23" customFormat="1" ht="28.5">
      <c r="A2650" s="7">
        <v>2532</v>
      </c>
      <c r="B2650" s="7">
        <v>241</v>
      </c>
      <c r="C2650" s="35">
        <v>44097</v>
      </c>
      <c r="D2650" s="36" t="s">
        <v>178</v>
      </c>
      <c r="E2650" s="37">
        <v>261.15</v>
      </c>
      <c r="F2650" s="19" t="s">
        <v>50</v>
      </c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  <c r="Y2650" s="22"/>
      <c r="Z2650" s="22"/>
      <c r="AA2650" s="22"/>
      <c r="AB2650" s="22"/>
      <c r="AC2650" s="22"/>
      <c r="AD2650" s="22"/>
      <c r="AE2650" s="22"/>
      <c r="AF2650" s="22"/>
      <c r="AG2650" s="22"/>
      <c r="AH2650" s="22"/>
      <c r="AI2650" s="22"/>
      <c r="AJ2650" s="22"/>
      <c r="AK2650" s="22"/>
      <c r="AL2650" s="22"/>
      <c r="AM2650" s="22"/>
      <c r="AN2650" s="22"/>
      <c r="AO2650" s="22"/>
      <c r="AP2650" s="22"/>
      <c r="AQ2650" s="22"/>
      <c r="AR2650" s="22"/>
      <c r="AS2650" s="22"/>
      <c r="AT2650" s="22"/>
      <c r="AU2650" s="22"/>
      <c r="AV2650" s="22"/>
      <c r="AW2650" s="22"/>
      <c r="AX2650" s="22"/>
      <c r="AY2650" s="22"/>
      <c r="AZ2650" s="22"/>
      <c r="BA2650" s="22"/>
      <c r="BB2650" s="22"/>
      <c r="BC2650" s="22"/>
    </row>
    <row r="2651" spans="1:55" s="23" customFormat="1" ht="25.5">
      <c r="A2651" s="7">
        <v>2533</v>
      </c>
      <c r="B2651" s="7">
        <v>242</v>
      </c>
      <c r="C2651" s="35">
        <v>44097</v>
      </c>
      <c r="D2651" s="36" t="s">
        <v>130</v>
      </c>
      <c r="E2651" s="37">
        <v>31304.72</v>
      </c>
      <c r="F2651" s="19" t="s">
        <v>50</v>
      </c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  <c r="Y2651" s="22"/>
      <c r="Z2651" s="22"/>
      <c r="AA2651" s="22"/>
      <c r="AB2651" s="22"/>
      <c r="AC2651" s="22"/>
      <c r="AD2651" s="22"/>
      <c r="AE2651" s="22"/>
      <c r="AF2651" s="22"/>
      <c r="AG2651" s="22"/>
      <c r="AH2651" s="22"/>
      <c r="AI2651" s="22"/>
      <c r="AJ2651" s="22"/>
      <c r="AK2651" s="22"/>
      <c r="AL2651" s="22"/>
      <c r="AM2651" s="22"/>
      <c r="AN2651" s="22"/>
      <c r="AO2651" s="22"/>
      <c r="AP2651" s="22"/>
      <c r="AQ2651" s="22"/>
      <c r="AR2651" s="22"/>
      <c r="AS2651" s="22"/>
      <c r="AT2651" s="22"/>
      <c r="AU2651" s="22"/>
      <c r="AV2651" s="22"/>
      <c r="AW2651" s="22"/>
      <c r="AX2651" s="22"/>
      <c r="AY2651" s="22"/>
      <c r="AZ2651" s="22"/>
      <c r="BA2651" s="22"/>
      <c r="BB2651" s="22"/>
      <c r="BC2651" s="22"/>
    </row>
    <row r="2652" spans="1:55" s="23" customFormat="1" ht="25.5">
      <c r="A2652" s="7">
        <v>2534</v>
      </c>
      <c r="B2652" s="7">
        <v>243</v>
      </c>
      <c r="C2652" s="35">
        <v>44097</v>
      </c>
      <c r="D2652" s="36" t="s">
        <v>171</v>
      </c>
      <c r="E2652" s="37">
        <v>113456.67</v>
      </c>
      <c r="F2652" s="19" t="s">
        <v>50</v>
      </c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  <c r="Y2652" s="22"/>
      <c r="Z2652" s="22"/>
      <c r="AA2652" s="22"/>
      <c r="AB2652" s="22"/>
      <c r="AC2652" s="22"/>
      <c r="AD2652" s="22"/>
      <c r="AE2652" s="22"/>
      <c r="AF2652" s="22"/>
      <c r="AG2652" s="22"/>
      <c r="AH2652" s="22"/>
      <c r="AI2652" s="22"/>
      <c r="AJ2652" s="22"/>
      <c r="AK2652" s="22"/>
      <c r="AL2652" s="22"/>
      <c r="AM2652" s="22"/>
      <c r="AN2652" s="22"/>
      <c r="AO2652" s="22"/>
      <c r="AP2652" s="22"/>
      <c r="AQ2652" s="22"/>
      <c r="AR2652" s="22"/>
      <c r="AS2652" s="22"/>
      <c r="AT2652" s="22"/>
      <c r="AU2652" s="22"/>
      <c r="AV2652" s="22"/>
      <c r="AW2652" s="22"/>
      <c r="AX2652" s="22"/>
      <c r="AY2652" s="22"/>
      <c r="AZ2652" s="22"/>
      <c r="BA2652" s="22"/>
      <c r="BB2652" s="22"/>
      <c r="BC2652" s="22"/>
    </row>
    <row r="2653" spans="1:55" s="23" customFormat="1" ht="25.5">
      <c r="A2653" s="7">
        <v>2535</v>
      </c>
      <c r="B2653" s="7">
        <v>244</v>
      </c>
      <c r="C2653" s="35">
        <v>44097</v>
      </c>
      <c r="D2653" s="36" t="s">
        <v>148</v>
      </c>
      <c r="E2653" s="37">
        <v>5774.06</v>
      </c>
      <c r="F2653" s="19" t="s">
        <v>50</v>
      </c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  <c r="Y2653" s="22"/>
      <c r="Z2653" s="22"/>
      <c r="AA2653" s="22"/>
      <c r="AB2653" s="22"/>
      <c r="AC2653" s="22"/>
      <c r="AD2653" s="22"/>
      <c r="AE2653" s="22"/>
      <c r="AF2653" s="22"/>
      <c r="AG2653" s="22"/>
      <c r="AH2653" s="22"/>
      <c r="AI2653" s="22"/>
      <c r="AJ2653" s="22"/>
      <c r="AK2653" s="22"/>
      <c r="AL2653" s="22"/>
      <c r="AM2653" s="22"/>
      <c r="AN2653" s="22"/>
      <c r="AO2653" s="22"/>
      <c r="AP2653" s="22"/>
      <c r="AQ2653" s="22"/>
      <c r="AR2653" s="22"/>
      <c r="AS2653" s="22"/>
      <c r="AT2653" s="22"/>
      <c r="AU2653" s="22"/>
      <c r="AV2653" s="22"/>
      <c r="AW2653" s="22"/>
      <c r="AX2653" s="22"/>
      <c r="AY2653" s="22"/>
      <c r="AZ2653" s="22"/>
      <c r="BA2653" s="22"/>
      <c r="BB2653" s="22"/>
      <c r="BC2653" s="22"/>
    </row>
    <row r="2654" spans="1:55" s="23" customFormat="1" ht="25.5">
      <c r="A2654" s="7">
        <v>2536</v>
      </c>
      <c r="B2654" s="7">
        <v>245</v>
      </c>
      <c r="C2654" s="35">
        <v>44097</v>
      </c>
      <c r="D2654" s="36" t="s">
        <v>60</v>
      </c>
      <c r="E2654" s="37">
        <v>3988.03</v>
      </c>
      <c r="F2654" s="19" t="s">
        <v>50</v>
      </c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  <c r="Y2654" s="22"/>
      <c r="Z2654" s="22"/>
      <c r="AA2654" s="22"/>
      <c r="AB2654" s="22"/>
      <c r="AC2654" s="22"/>
      <c r="AD2654" s="22"/>
      <c r="AE2654" s="22"/>
      <c r="AF2654" s="22"/>
      <c r="AG2654" s="22"/>
      <c r="AH2654" s="22"/>
      <c r="AI2654" s="22"/>
      <c r="AJ2654" s="22"/>
      <c r="AK2654" s="22"/>
      <c r="AL2654" s="22"/>
      <c r="AM2654" s="22"/>
      <c r="AN2654" s="22"/>
      <c r="AO2654" s="22"/>
      <c r="AP2654" s="22"/>
      <c r="AQ2654" s="22"/>
      <c r="AR2654" s="22"/>
      <c r="AS2654" s="22"/>
      <c r="AT2654" s="22"/>
      <c r="AU2654" s="22"/>
      <c r="AV2654" s="22"/>
      <c r="AW2654" s="22"/>
      <c r="AX2654" s="22"/>
      <c r="AY2654" s="22"/>
      <c r="AZ2654" s="22"/>
      <c r="BA2654" s="22"/>
      <c r="BB2654" s="22"/>
      <c r="BC2654" s="22"/>
    </row>
    <row r="2655" spans="1:55" s="23" customFormat="1" ht="25.5">
      <c r="A2655" s="7">
        <v>2537</v>
      </c>
      <c r="B2655" s="7">
        <v>246</v>
      </c>
      <c r="C2655" s="35">
        <v>44097</v>
      </c>
      <c r="D2655" s="36" t="s">
        <v>60</v>
      </c>
      <c r="E2655" s="37">
        <v>7384.12</v>
      </c>
      <c r="F2655" s="19" t="s">
        <v>50</v>
      </c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  <c r="Y2655" s="22"/>
      <c r="Z2655" s="22"/>
      <c r="AA2655" s="22"/>
      <c r="AB2655" s="22"/>
      <c r="AC2655" s="22"/>
      <c r="AD2655" s="22"/>
      <c r="AE2655" s="22"/>
      <c r="AF2655" s="22"/>
      <c r="AG2655" s="22"/>
      <c r="AH2655" s="22"/>
      <c r="AI2655" s="22"/>
      <c r="AJ2655" s="22"/>
      <c r="AK2655" s="22"/>
      <c r="AL2655" s="22"/>
      <c r="AM2655" s="22"/>
      <c r="AN2655" s="22"/>
      <c r="AO2655" s="22"/>
      <c r="AP2655" s="22"/>
      <c r="AQ2655" s="22"/>
      <c r="AR2655" s="22"/>
      <c r="AS2655" s="22"/>
      <c r="AT2655" s="22"/>
      <c r="AU2655" s="22"/>
      <c r="AV2655" s="22"/>
      <c r="AW2655" s="22"/>
      <c r="AX2655" s="22"/>
      <c r="AY2655" s="22"/>
      <c r="AZ2655" s="22"/>
      <c r="BA2655" s="22"/>
      <c r="BB2655" s="22"/>
      <c r="BC2655" s="22"/>
    </row>
    <row r="2656" spans="1:55" s="23" customFormat="1" ht="25.5">
      <c r="A2656" s="7">
        <v>2538</v>
      </c>
      <c r="B2656" s="7">
        <v>247</v>
      </c>
      <c r="C2656" s="35">
        <v>44097</v>
      </c>
      <c r="D2656" s="36" t="s">
        <v>302</v>
      </c>
      <c r="E2656" s="37">
        <v>9820.76</v>
      </c>
      <c r="F2656" s="19" t="s">
        <v>50</v>
      </c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  <c r="Y2656" s="22"/>
      <c r="Z2656" s="22"/>
      <c r="AA2656" s="22"/>
      <c r="AB2656" s="22"/>
      <c r="AC2656" s="22"/>
      <c r="AD2656" s="22"/>
      <c r="AE2656" s="22"/>
      <c r="AF2656" s="22"/>
      <c r="AG2656" s="22"/>
      <c r="AH2656" s="22"/>
      <c r="AI2656" s="22"/>
      <c r="AJ2656" s="22"/>
      <c r="AK2656" s="22"/>
      <c r="AL2656" s="22"/>
      <c r="AM2656" s="22"/>
      <c r="AN2656" s="22"/>
      <c r="AO2656" s="22"/>
      <c r="AP2656" s="22"/>
      <c r="AQ2656" s="22"/>
      <c r="AR2656" s="22"/>
      <c r="AS2656" s="22"/>
      <c r="AT2656" s="22"/>
      <c r="AU2656" s="22"/>
      <c r="AV2656" s="22"/>
      <c r="AW2656" s="22"/>
      <c r="AX2656" s="22"/>
      <c r="AY2656" s="22"/>
      <c r="AZ2656" s="22"/>
      <c r="BA2656" s="22"/>
      <c r="BB2656" s="22"/>
      <c r="BC2656" s="22"/>
    </row>
    <row r="2657" spans="1:55" s="23" customFormat="1" ht="25.5">
      <c r="A2657" s="7">
        <v>2539</v>
      </c>
      <c r="B2657" s="7">
        <v>248</v>
      </c>
      <c r="C2657" s="35">
        <v>44097</v>
      </c>
      <c r="D2657" s="36" t="s">
        <v>172</v>
      </c>
      <c r="E2657" s="37">
        <v>14724.31</v>
      </c>
      <c r="F2657" s="19" t="s">
        <v>50</v>
      </c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  <c r="Y2657" s="22"/>
      <c r="Z2657" s="22"/>
      <c r="AA2657" s="22"/>
      <c r="AB2657" s="22"/>
      <c r="AC2657" s="22"/>
      <c r="AD2657" s="22"/>
      <c r="AE2657" s="22"/>
      <c r="AF2657" s="22"/>
      <c r="AG2657" s="22"/>
      <c r="AH2657" s="22"/>
      <c r="AI2657" s="22"/>
      <c r="AJ2657" s="22"/>
      <c r="AK2657" s="22"/>
      <c r="AL2657" s="22"/>
      <c r="AM2657" s="22"/>
      <c r="AN2657" s="22"/>
      <c r="AO2657" s="22"/>
      <c r="AP2657" s="22"/>
      <c r="AQ2657" s="22"/>
      <c r="AR2657" s="22"/>
      <c r="AS2657" s="22"/>
      <c r="AT2657" s="22"/>
      <c r="AU2657" s="22"/>
      <c r="AV2657" s="22"/>
      <c r="AW2657" s="22"/>
      <c r="AX2657" s="22"/>
      <c r="AY2657" s="22"/>
      <c r="AZ2657" s="22"/>
      <c r="BA2657" s="22"/>
      <c r="BB2657" s="22"/>
      <c r="BC2657" s="22"/>
    </row>
    <row r="2658" spans="1:55" s="23" customFormat="1" ht="25.5">
      <c r="A2658" s="7">
        <v>2540</v>
      </c>
      <c r="B2658" s="7">
        <v>249</v>
      </c>
      <c r="C2658" s="35">
        <v>44097</v>
      </c>
      <c r="D2658" s="36" t="s">
        <v>303</v>
      </c>
      <c r="E2658" s="37">
        <v>13829.89</v>
      </c>
      <c r="F2658" s="19" t="s">
        <v>50</v>
      </c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  <c r="Y2658" s="22"/>
      <c r="Z2658" s="22"/>
      <c r="AA2658" s="22"/>
      <c r="AB2658" s="22"/>
      <c r="AC2658" s="22"/>
      <c r="AD2658" s="22"/>
      <c r="AE2658" s="22"/>
      <c r="AF2658" s="22"/>
      <c r="AG2658" s="22"/>
      <c r="AH2658" s="22"/>
      <c r="AI2658" s="22"/>
      <c r="AJ2658" s="22"/>
      <c r="AK2658" s="22"/>
      <c r="AL2658" s="22"/>
      <c r="AM2658" s="22"/>
      <c r="AN2658" s="22"/>
      <c r="AO2658" s="22"/>
      <c r="AP2658" s="22"/>
      <c r="AQ2658" s="22"/>
      <c r="AR2658" s="22"/>
      <c r="AS2658" s="22"/>
      <c r="AT2658" s="22"/>
      <c r="AU2658" s="22"/>
      <c r="AV2658" s="22"/>
      <c r="AW2658" s="22"/>
      <c r="AX2658" s="22"/>
      <c r="AY2658" s="22"/>
      <c r="AZ2658" s="22"/>
      <c r="BA2658" s="22"/>
      <c r="BB2658" s="22"/>
      <c r="BC2658" s="22"/>
    </row>
    <row r="2659" spans="1:55" s="23" customFormat="1" ht="25.5">
      <c r="A2659" s="7">
        <v>2541</v>
      </c>
      <c r="B2659" s="7">
        <v>250</v>
      </c>
      <c r="C2659" s="35">
        <v>44097</v>
      </c>
      <c r="D2659" s="36" t="s">
        <v>304</v>
      </c>
      <c r="E2659" s="37">
        <v>14167.36</v>
      </c>
      <c r="F2659" s="19" t="s">
        <v>50</v>
      </c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  <c r="Y2659" s="22"/>
      <c r="Z2659" s="22"/>
      <c r="AA2659" s="22"/>
      <c r="AB2659" s="22"/>
      <c r="AC2659" s="22"/>
      <c r="AD2659" s="22"/>
      <c r="AE2659" s="22"/>
      <c r="AF2659" s="22"/>
      <c r="AG2659" s="22"/>
      <c r="AH2659" s="22"/>
      <c r="AI2659" s="22"/>
      <c r="AJ2659" s="22"/>
      <c r="AK2659" s="22"/>
      <c r="AL2659" s="22"/>
      <c r="AM2659" s="22"/>
      <c r="AN2659" s="22"/>
      <c r="AO2659" s="22"/>
      <c r="AP2659" s="22"/>
      <c r="AQ2659" s="22"/>
      <c r="AR2659" s="22"/>
      <c r="AS2659" s="22"/>
      <c r="AT2659" s="22"/>
      <c r="AU2659" s="22"/>
      <c r="AV2659" s="22"/>
      <c r="AW2659" s="22"/>
      <c r="AX2659" s="22"/>
      <c r="AY2659" s="22"/>
      <c r="AZ2659" s="22"/>
      <c r="BA2659" s="22"/>
      <c r="BB2659" s="22"/>
      <c r="BC2659" s="22"/>
    </row>
    <row r="2660" spans="1:55" s="23" customFormat="1" ht="25.5">
      <c r="A2660" s="7">
        <v>2542</v>
      </c>
      <c r="B2660" s="7">
        <v>251</v>
      </c>
      <c r="C2660" s="35">
        <v>44097</v>
      </c>
      <c r="D2660" s="36" t="s">
        <v>62</v>
      </c>
      <c r="E2660" s="37">
        <v>14316.23</v>
      </c>
      <c r="F2660" s="19" t="s">
        <v>50</v>
      </c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  <c r="Y2660" s="22"/>
      <c r="Z2660" s="22"/>
      <c r="AA2660" s="22"/>
      <c r="AB2660" s="22"/>
      <c r="AC2660" s="22"/>
      <c r="AD2660" s="22"/>
      <c r="AE2660" s="22"/>
      <c r="AF2660" s="22"/>
      <c r="AG2660" s="22"/>
      <c r="AH2660" s="22"/>
      <c r="AI2660" s="22"/>
      <c r="AJ2660" s="22"/>
      <c r="AK2660" s="22"/>
      <c r="AL2660" s="22"/>
      <c r="AM2660" s="22"/>
      <c r="AN2660" s="22"/>
      <c r="AO2660" s="22"/>
      <c r="AP2660" s="22"/>
      <c r="AQ2660" s="22"/>
      <c r="AR2660" s="22"/>
      <c r="AS2660" s="22"/>
      <c r="AT2660" s="22"/>
      <c r="AU2660" s="22"/>
      <c r="AV2660" s="22"/>
      <c r="AW2660" s="22"/>
      <c r="AX2660" s="22"/>
      <c r="AY2660" s="22"/>
      <c r="AZ2660" s="22"/>
      <c r="BA2660" s="22"/>
      <c r="BB2660" s="22"/>
      <c r="BC2660" s="22"/>
    </row>
    <row r="2661" spans="1:55" s="23" customFormat="1" ht="25.5">
      <c r="A2661" s="7">
        <v>2543</v>
      </c>
      <c r="B2661" s="7">
        <v>252</v>
      </c>
      <c r="C2661" s="35">
        <v>44097</v>
      </c>
      <c r="D2661" s="36" t="s">
        <v>313</v>
      </c>
      <c r="E2661" s="37">
        <v>10198.14</v>
      </c>
      <c r="F2661" s="19" t="s">
        <v>50</v>
      </c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  <c r="Y2661" s="22"/>
      <c r="Z2661" s="22"/>
      <c r="AA2661" s="22"/>
      <c r="AB2661" s="22"/>
      <c r="AC2661" s="22"/>
      <c r="AD2661" s="22"/>
      <c r="AE2661" s="22"/>
      <c r="AF2661" s="22"/>
      <c r="AG2661" s="22"/>
      <c r="AH2661" s="22"/>
      <c r="AI2661" s="22"/>
      <c r="AJ2661" s="22"/>
      <c r="AK2661" s="22"/>
      <c r="AL2661" s="22"/>
      <c r="AM2661" s="22"/>
      <c r="AN2661" s="22"/>
      <c r="AO2661" s="22"/>
      <c r="AP2661" s="22"/>
      <c r="AQ2661" s="22"/>
      <c r="AR2661" s="22"/>
      <c r="AS2661" s="22"/>
      <c r="AT2661" s="22"/>
      <c r="AU2661" s="22"/>
      <c r="AV2661" s="22"/>
      <c r="AW2661" s="22"/>
      <c r="AX2661" s="22"/>
      <c r="AY2661" s="22"/>
      <c r="AZ2661" s="22"/>
      <c r="BA2661" s="22"/>
      <c r="BB2661" s="22"/>
      <c r="BC2661" s="22"/>
    </row>
    <row r="2662" spans="1:55" s="23" customFormat="1" ht="25.5">
      <c r="A2662" s="7">
        <v>2544</v>
      </c>
      <c r="B2662" s="7">
        <v>253</v>
      </c>
      <c r="C2662" s="35">
        <v>44097</v>
      </c>
      <c r="D2662" s="36" t="s">
        <v>202</v>
      </c>
      <c r="E2662" s="37">
        <v>4849.04</v>
      </c>
      <c r="F2662" s="19" t="s">
        <v>50</v>
      </c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  <c r="Y2662" s="22"/>
      <c r="Z2662" s="22"/>
      <c r="AA2662" s="22"/>
      <c r="AB2662" s="22"/>
      <c r="AC2662" s="22"/>
      <c r="AD2662" s="22"/>
      <c r="AE2662" s="22"/>
      <c r="AF2662" s="22"/>
      <c r="AG2662" s="22"/>
      <c r="AH2662" s="22"/>
      <c r="AI2662" s="22"/>
      <c r="AJ2662" s="22"/>
      <c r="AK2662" s="22"/>
      <c r="AL2662" s="22"/>
      <c r="AM2662" s="22"/>
      <c r="AN2662" s="22"/>
      <c r="AO2662" s="22"/>
      <c r="AP2662" s="22"/>
      <c r="AQ2662" s="22"/>
      <c r="AR2662" s="22"/>
      <c r="AS2662" s="22"/>
      <c r="AT2662" s="22"/>
      <c r="AU2662" s="22"/>
      <c r="AV2662" s="22"/>
      <c r="AW2662" s="22"/>
      <c r="AX2662" s="22"/>
      <c r="AY2662" s="22"/>
      <c r="AZ2662" s="22"/>
      <c r="BA2662" s="22"/>
      <c r="BB2662" s="22"/>
      <c r="BC2662" s="22"/>
    </row>
    <row r="2663" spans="1:55" s="23" customFormat="1" ht="28.5">
      <c r="A2663" s="7">
        <v>2545</v>
      </c>
      <c r="B2663" s="7">
        <v>254</v>
      </c>
      <c r="C2663" s="35">
        <v>44097</v>
      </c>
      <c r="D2663" s="36" t="s">
        <v>28</v>
      </c>
      <c r="E2663" s="37">
        <v>19906.11</v>
      </c>
      <c r="F2663" s="19" t="s">
        <v>50</v>
      </c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  <c r="Y2663" s="22"/>
      <c r="Z2663" s="22"/>
      <c r="AA2663" s="22"/>
      <c r="AB2663" s="22"/>
      <c r="AC2663" s="22"/>
      <c r="AD2663" s="22"/>
      <c r="AE2663" s="22"/>
      <c r="AF2663" s="22"/>
      <c r="AG2663" s="22"/>
      <c r="AH2663" s="22"/>
      <c r="AI2663" s="22"/>
      <c r="AJ2663" s="22"/>
      <c r="AK2663" s="22"/>
      <c r="AL2663" s="22"/>
      <c r="AM2663" s="22"/>
      <c r="AN2663" s="22"/>
      <c r="AO2663" s="22"/>
      <c r="AP2663" s="22"/>
      <c r="AQ2663" s="22"/>
      <c r="AR2663" s="22"/>
      <c r="AS2663" s="22"/>
      <c r="AT2663" s="22"/>
      <c r="AU2663" s="22"/>
      <c r="AV2663" s="22"/>
      <c r="AW2663" s="22"/>
      <c r="AX2663" s="22"/>
      <c r="AY2663" s="22"/>
      <c r="AZ2663" s="22"/>
      <c r="BA2663" s="22"/>
      <c r="BB2663" s="22"/>
      <c r="BC2663" s="22"/>
    </row>
    <row r="2664" spans="1:55" s="23" customFormat="1" ht="28.5">
      <c r="A2664" s="7">
        <v>2546</v>
      </c>
      <c r="B2664" s="7">
        <v>255</v>
      </c>
      <c r="C2664" s="35">
        <v>44097</v>
      </c>
      <c r="D2664" s="36" t="s">
        <v>145</v>
      </c>
      <c r="E2664" s="37">
        <v>67698.06</v>
      </c>
      <c r="F2664" s="19" t="s">
        <v>50</v>
      </c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  <c r="Y2664" s="22"/>
      <c r="Z2664" s="22"/>
      <c r="AA2664" s="22"/>
      <c r="AB2664" s="22"/>
      <c r="AC2664" s="22"/>
      <c r="AD2664" s="22"/>
      <c r="AE2664" s="22"/>
      <c r="AF2664" s="22"/>
      <c r="AG2664" s="22"/>
      <c r="AH2664" s="22"/>
      <c r="AI2664" s="22"/>
      <c r="AJ2664" s="22"/>
      <c r="AK2664" s="22"/>
      <c r="AL2664" s="22"/>
      <c r="AM2664" s="22"/>
      <c r="AN2664" s="22"/>
      <c r="AO2664" s="22"/>
      <c r="AP2664" s="22"/>
      <c r="AQ2664" s="22"/>
      <c r="AR2664" s="22"/>
      <c r="AS2664" s="22"/>
      <c r="AT2664" s="22"/>
      <c r="AU2664" s="22"/>
      <c r="AV2664" s="22"/>
      <c r="AW2664" s="22"/>
      <c r="AX2664" s="22"/>
      <c r="AY2664" s="22"/>
      <c r="AZ2664" s="22"/>
      <c r="BA2664" s="22"/>
      <c r="BB2664" s="22"/>
      <c r="BC2664" s="22"/>
    </row>
    <row r="2665" spans="1:55" s="23" customFormat="1" ht="15.75">
      <c r="A2665" s="41" t="s">
        <v>505</v>
      </c>
      <c r="B2665" s="42"/>
      <c r="C2665" s="43"/>
      <c r="D2665" s="25">
        <f>SUM(E2631:E2648)</f>
        <v>6598727.550000001</v>
      </c>
      <c r="E2665" s="25">
        <f>SUM(E2649:E2664)</f>
        <v>1132383.9700000002</v>
      </c>
      <c r="F2665" s="25">
        <v>0</v>
      </c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  <c r="Y2665" s="22"/>
      <c r="Z2665" s="22"/>
      <c r="AA2665" s="22"/>
      <c r="AB2665" s="22"/>
      <c r="AC2665" s="22"/>
      <c r="AD2665" s="22"/>
      <c r="AE2665" s="22"/>
      <c r="AF2665" s="22"/>
      <c r="AG2665" s="22"/>
      <c r="AH2665" s="22"/>
      <c r="AI2665" s="22"/>
      <c r="AJ2665" s="22"/>
      <c r="AK2665" s="22"/>
      <c r="AL2665" s="22"/>
      <c r="AM2665" s="22"/>
      <c r="AN2665" s="22"/>
      <c r="AO2665" s="22"/>
      <c r="AP2665" s="22"/>
      <c r="AQ2665" s="22"/>
      <c r="AR2665" s="22"/>
      <c r="AS2665" s="22"/>
      <c r="AT2665" s="22"/>
      <c r="AU2665" s="22"/>
      <c r="AV2665" s="22"/>
      <c r="AW2665" s="22"/>
      <c r="AX2665" s="22"/>
      <c r="AY2665" s="22"/>
      <c r="AZ2665" s="22"/>
      <c r="BA2665" s="22"/>
      <c r="BB2665" s="22"/>
      <c r="BC2665" s="22"/>
    </row>
    <row r="2666" spans="1:55" s="23" customFormat="1" ht="28.5">
      <c r="A2666" s="7">
        <v>2547</v>
      </c>
      <c r="B2666" s="7">
        <v>256</v>
      </c>
      <c r="C2666" s="35">
        <v>44099</v>
      </c>
      <c r="D2666" s="36" t="s">
        <v>178</v>
      </c>
      <c r="E2666" s="37">
        <v>136000</v>
      </c>
      <c r="F2666" s="19" t="s">
        <v>491</v>
      </c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  <c r="Y2666" s="22"/>
      <c r="Z2666" s="22"/>
      <c r="AA2666" s="22"/>
      <c r="AB2666" s="22"/>
      <c r="AC2666" s="22"/>
      <c r="AD2666" s="22"/>
      <c r="AE2666" s="22"/>
      <c r="AF2666" s="22"/>
      <c r="AG2666" s="22"/>
      <c r="AH2666" s="22"/>
      <c r="AI2666" s="22"/>
      <c r="AJ2666" s="22"/>
      <c r="AK2666" s="22"/>
      <c r="AL2666" s="22"/>
      <c r="AM2666" s="22"/>
      <c r="AN2666" s="22"/>
      <c r="AO2666" s="22"/>
      <c r="AP2666" s="22"/>
      <c r="AQ2666" s="22"/>
      <c r="AR2666" s="22"/>
      <c r="AS2666" s="22"/>
      <c r="AT2666" s="22"/>
      <c r="AU2666" s="22"/>
      <c r="AV2666" s="22"/>
      <c r="AW2666" s="22"/>
      <c r="AX2666" s="22"/>
      <c r="AY2666" s="22"/>
      <c r="AZ2666" s="22"/>
      <c r="BA2666" s="22"/>
      <c r="BB2666" s="22"/>
      <c r="BC2666" s="22"/>
    </row>
    <row r="2667" spans="1:55" s="23" customFormat="1" ht="25.5">
      <c r="A2667" s="7">
        <v>2548</v>
      </c>
      <c r="B2667" s="7">
        <v>257</v>
      </c>
      <c r="C2667" s="35">
        <v>44099</v>
      </c>
      <c r="D2667" s="36" t="s">
        <v>352</v>
      </c>
      <c r="E2667" s="37">
        <v>5860951.87</v>
      </c>
      <c r="F2667" s="19" t="s">
        <v>29</v>
      </c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  <c r="Y2667" s="22"/>
      <c r="Z2667" s="22"/>
      <c r="AA2667" s="22"/>
      <c r="AB2667" s="22"/>
      <c r="AC2667" s="22"/>
      <c r="AD2667" s="22"/>
      <c r="AE2667" s="22"/>
      <c r="AF2667" s="22"/>
      <c r="AG2667" s="22"/>
      <c r="AH2667" s="22"/>
      <c r="AI2667" s="22"/>
      <c r="AJ2667" s="22"/>
      <c r="AK2667" s="22"/>
      <c r="AL2667" s="22"/>
      <c r="AM2667" s="22"/>
      <c r="AN2667" s="22"/>
      <c r="AO2667" s="22"/>
      <c r="AP2667" s="22"/>
      <c r="AQ2667" s="22"/>
      <c r="AR2667" s="22"/>
      <c r="AS2667" s="22"/>
      <c r="AT2667" s="22"/>
      <c r="AU2667" s="22"/>
      <c r="AV2667" s="22"/>
      <c r="AW2667" s="22"/>
      <c r="AX2667" s="22"/>
      <c r="AY2667" s="22"/>
      <c r="AZ2667" s="22"/>
      <c r="BA2667" s="22"/>
      <c r="BB2667" s="22"/>
      <c r="BC2667" s="22"/>
    </row>
    <row r="2668" spans="1:55" s="23" customFormat="1" ht="15.75">
      <c r="A2668" s="7">
        <v>2549</v>
      </c>
      <c r="B2668" s="7">
        <v>258</v>
      </c>
      <c r="C2668" s="35">
        <v>44099</v>
      </c>
      <c r="D2668" s="36" t="s">
        <v>352</v>
      </c>
      <c r="E2668" s="37">
        <v>1034285.63</v>
      </c>
      <c r="F2668" s="19" t="s">
        <v>49</v>
      </c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  <c r="Y2668" s="22"/>
      <c r="Z2668" s="22"/>
      <c r="AA2668" s="22"/>
      <c r="AB2668" s="22"/>
      <c r="AC2668" s="22"/>
      <c r="AD2668" s="22"/>
      <c r="AE2668" s="22"/>
      <c r="AF2668" s="22"/>
      <c r="AG2668" s="22"/>
      <c r="AH2668" s="22"/>
      <c r="AI2668" s="22"/>
      <c r="AJ2668" s="22"/>
      <c r="AK2668" s="22"/>
      <c r="AL2668" s="22"/>
      <c r="AM2668" s="22"/>
      <c r="AN2668" s="22"/>
      <c r="AO2668" s="22"/>
      <c r="AP2668" s="22"/>
      <c r="AQ2668" s="22"/>
      <c r="AR2668" s="22"/>
      <c r="AS2668" s="22"/>
      <c r="AT2668" s="22"/>
      <c r="AU2668" s="22"/>
      <c r="AV2668" s="22"/>
      <c r="AW2668" s="22"/>
      <c r="AX2668" s="22"/>
      <c r="AY2668" s="22"/>
      <c r="AZ2668" s="22"/>
      <c r="BA2668" s="22"/>
      <c r="BB2668" s="22"/>
      <c r="BC2668" s="22"/>
    </row>
    <row r="2669" spans="1:55" s="23" customFormat="1" ht="15.75">
      <c r="A2669" s="41" t="s">
        <v>506</v>
      </c>
      <c r="B2669" s="42"/>
      <c r="C2669" s="43"/>
      <c r="D2669" s="25">
        <f>SUM(E2666:E2667)</f>
        <v>5996951.87</v>
      </c>
      <c r="E2669" s="25">
        <f>E2668</f>
        <v>1034285.63</v>
      </c>
      <c r="F2669" s="25">
        <v>0</v>
      </c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  <c r="Y2669" s="22"/>
      <c r="Z2669" s="22"/>
      <c r="AA2669" s="22"/>
      <c r="AB2669" s="22"/>
      <c r="AC2669" s="22"/>
      <c r="AD2669" s="22"/>
      <c r="AE2669" s="22"/>
      <c r="AF2669" s="22"/>
      <c r="AG2669" s="22"/>
      <c r="AH2669" s="22"/>
      <c r="AI2669" s="22"/>
      <c r="AJ2669" s="22"/>
      <c r="AK2669" s="22"/>
      <c r="AL2669" s="22"/>
      <c r="AM2669" s="22"/>
      <c r="AN2669" s="22"/>
      <c r="AO2669" s="22"/>
      <c r="AP2669" s="22"/>
      <c r="AQ2669" s="22"/>
      <c r="AR2669" s="22"/>
      <c r="AS2669" s="22"/>
      <c r="AT2669" s="22"/>
      <c r="AU2669" s="22"/>
      <c r="AV2669" s="22"/>
      <c r="AW2669" s="22"/>
      <c r="AX2669" s="22"/>
      <c r="AY2669" s="22"/>
      <c r="AZ2669" s="22"/>
      <c r="BA2669" s="22"/>
      <c r="BB2669" s="22"/>
      <c r="BC2669" s="22"/>
    </row>
    <row r="2670" spans="1:55" s="23" customFormat="1" ht="28.5">
      <c r="A2670" s="7">
        <v>2550</v>
      </c>
      <c r="B2670" s="7">
        <v>259</v>
      </c>
      <c r="C2670" s="35">
        <v>44104</v>
      </c>
      <c r="D2670" s="36" t="s">
        <v>10</v>
      </c>
      <c r="E2670" s="37">
        <v>58000</v>
      </c>
      <c r="F2670" s="19" t="s">
        <v>491</v>
      </c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  <c r="Y2670" s="22"/>
      <c r="Z2670" s="22"/>
      <c r="AA2670" s="22"/>
      <c r="AB2670" s="22"/>
      <c r="AC2670" s="22"/>
      <c r="AD2670" s="22"/>
      <c r="AE2670" s="22"/>
      <c r="AF2670" s="22"/>
      <c r="AG2670" s="22"/>
      <c r="AH2670" s="22"/>
      <c r="AI2670" s="22"/>
      <c r="AJ2670" s="22"/>
      <c r="AK2670" s="22"/>
      <c r="AL2670" s="22"/>
      <c r="AM2670" s="22"/>
      <c r="AN2670" s="22"/>
      <c r="AO2670" s="22"/>
      <c r="AP2670" s="22"/>
      <c r="AQ2670" s="22"/>
      <c r="AR2670" s="22"/>
      <c r="AS2670" s="22"/>
      <c r="AT2670" s="22"/>
      <c r="AU2670" s="22"/>
      <c r="AV2670" s="22"/>
      <c r="AW2670" s="22"/>
      <c r="AX2670" s="22"/>
      <c r="AY2670" s="22"/>
      <c r="AZ2670" s="22"/>
      <c r="BA2670" s="22"/>
      <c r="BB2670" s="22"/>
      <c r="BC2670" s="22"/>
    </row>
    <row r="2671" spans="1:55" s="23" customFormat="1" ht="28.5">
      <c r="A2671" s="7">
        <v>2551</v>
      </c>
      <c r="B2671" s="7">
        <v>260</v>
      </c>
      <c r="C2671" s="35">
        <v>44104</v>
      </c>
      <c r="D2671" s="36" t="s">
        <v>10</v>
      </c>
      <c r="E2671" s="37">
        <v>20970.16</v>
      </c>
      <c r="F2671" s="19" t="s">
        <v>47</v>
      </c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  <c r="Y2671" s="22"/>
      <c r="Z2671" s="22"/>
      <c r="AA2671" s="22"/>
      <c r="AB2671" s="22"/>
      <c r="AC2671" s="22"/>
      <c r="AD2671" s="22"/>
      <c r="AE2671" s="22"/>
      <c r="AF2671" s="22"/>
      <c r="AG2671" s="22"/>
      <c r="AH2671" s="22"/>
      <c r="AI2671" s="22"/>
      <c r="AJ2671" s="22"/>
      <c r="AK2671" s="22"/>
      <c r="AL2671" s="22"/>
      <c r="AM2671" s="22"/>
      <c r="AN2671" s="22"/>
      <c r="AO2671" s="22"/>
      <c r="AP2671" s="22"/>
      <c r="AQ2671" s="22"/>
      <c r="AR2671" s="22"/>
      <c r="AS2671" s="22"/>
      <c r="AT2671" s="22"/>
      <c r="AU2671" s="22"/>
      <c r="AV2671" s="22"/>
      <c r="AW2671" s="22"/>
      <c r="AX2671" s="22"/>
      <c r="AY2671" s="22"/>
      <c r="AZ2671" s="22"/>
      <c r="BA2671" s="22"/>
      <c r="BB2671" s="22"/>
      <c r="BC2671" s="22"/>
    </row>
    <row r="2672" spans="1:55" s="23" customFormat="1" ht="25.5">
      <c r="A2672" s="7">
        <v>2552</v>
      </c>
      <c r="B2672" s="7">
        <v>261</v>
      </c>
      <c r="C2672" s="35">
        <v>44104</v>
      </c>
      <c r="D2672" s="36" t="s">
        <v>75</v>
      </c>
      <c r="E2672" s="37">
        <v>9012.65</v>
      </c>
      <c r="F2672" s="19" t="s">
        <v>47</v>
      </c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  <c r="Y2672" s="22"/>
      <c r="Z2672" s="22"/>
      <c r="AA2672" s="22"/>
      <c r="AB2672" s="22"/>
      <c r="AC2672" s="22"/>
      <c r="AD2672" s="22"/>
      <c r="AE2672" s="22"/>
      <c r="AF2672" s="22"/>
      <c r="AG2672" s="22"/>
      <c r="AH2672" s="22"/>
      <c r="AI2672" s="22"/>
      <c r="AJ2672" s="22"/>
      <c r="AK2672" s="22"/>
      <c r="AL2672" s="22"/>
      <c r="AM2672" s="22"/>
      <c r="AN2672" s="22"/>
      <c r="AO2672" s="22"/>
      <c r="AP2672" s="22"/>
      <c r="AQ2672" s="22"/>
      <c r="AR2672" s="22"/>
      <c r="AS2672" s="22"/>
      <c r="AT2672" s="22"/>
      <c r="AU2672" s="22"/>
      <c r="AV2672" s="22"/>
      <c r="AW2672" s="22"/>
      <c r="AX2672" s="22"/>
      <c r="AY2672" s="22"/>
      <c r="AZ2672" s="22"/>
      <c r="BA2672" s="22"/>
      <c r="BB2672" s="22"/>
      <c r="BC2672" s="22"/>
    </row>
    <row r="2673" spans="1:55" s="23" customFormat="1" ht="25.5">
      <c r="A2673" s="7">
        <v>2553</v>
      </c>
      <c r="B2673" s="7">
        <v>262</v>
      </c>
      <c r="C2673" s="35">
        <v>44104</v>
      </c>
      <c r="D2673" s="36" t="s">
        <v>90</v>
      </c>
      <c r="E2673" s="37">
        <v>43901.95</v>
      </c>
      <c r="F2673" s="19" t="s">
        <v>47</v>
      </c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  <c r="Y2673" s="22"/>
      <c r="Z2673" s="22"/>
      <c r="AA2673" s="22"/>
      <c r="AB2673" s="22"/>
      <c r="AC2673" s="22"/>
      <c r="AD2673" s="22"/>
      <c r="AE2673" s="22"/>
      <c r="AF2673" s="22"/>
      <c r="AG2673" s="22"/>
      <c r="AH2673" s="22"/>
      <c r="AI2673" s="22"/>
      <c r="AJ2673" s="22"/>
      <c r="AK2673" s="22"/>
      <c r="AL2673" s="22"/>
      <c r="AM2673" s="22"/>
      <c r="AN2673" s="22"/>
      <c r="AO2673" s="22"/>
      <c r="AP2673" s="22"/>
      <c r="AQ2673" s="22"/>
      <c r="AR2673" s="22"/>
      <c r="AS2673" s="22"/>
      <c r="AT2673" s="22"/>
      <c r="AU2673" s="22"/>
      <c r="AV2673" s="22"/>
      <c r="AW2673" s="22"/>
      <c r="AX2673" s="22"/>
      <c r="AY2673" s="22"/>
      <c r="AZ2673" s="22"/>
      <c r="BA2673" s="22"/>
      <c r="BB2673" s="22"/>
      <c r="BC2673" s="22"/>
    </row>
    <row r="2674" spans="1:55" s="23" customFormat="1" ht="25.5">
      <c r="A2674" s="7">
        <v>2554</v>
      </c>
      <c r="B2674" s="7">
        <v>263</v>
      </c>
      <c r="C2674" s="35">
        <v>44104</v>
      </c>
      <c r="D2674" s="36" t="s">
        <v>91</v>
      </c>
      <c r="E2674" s="37">
        <v>11556.32</v>
      </c>
      <c r="F2674" s="19" t="s">
        <v>47</v>
      </c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  <c r="Y2674" s="22"/>
      <c r="Z2674" s="22"/>
      <c r="AA2674" s="22"/>
      <c r="AB2674" s="22"/>
      <c r="AC2674" s="22"/>
      <c r="AD2674" s="22"/>
      <c r="AE2674" s="22"/>
      <c r="AF2674" s="22"/>
      <c r="AG2674" s="22"/>
      <c r="AH2674" s="22"/>
      <c r="AI2674" s="22"/>
      <c r="AJ2674" s="22"/>
      <c r="AK2674" s="22"/>
      <c r="AL2674" s="22"/>
      <c r="AM2674" s="22"/>
      <c r="AN2674" s="22"/>
      <c r="AO2674" s="22"/>
      <c r="AP2674" s="22"/>
      <c r="AQ2674" s="22"/>
      <c r="AR2674" s="22"/>
      <c r="AS2674" s="22"/>
      <c r="AT2674" s="22"/>
      <c r="AU2674" s="22"/>
      <c r="AV2674" s="22"/>
      <c r="AW2674" s="22"/>
      <c r="AX2674" s="22"/>
      <c r="AY2674" s="22"/>
      <c r="AZ2674" s="22"/>
      <c r="BA2674" s="22"/>
      <c r="BB2674" s="22"/>
      <c r="BC2674" s="22"/>
    </row>
    <row r="2675" spans="1:55" s="23" customFormat="1" ht="25.5">
      <c r="A2675" s="7">
        <v>2555</v>
      </c>
      <c r="B2675" s="7">
        <v>264</v>
      </c>
      <c r="C2675" s="35">
        <v>44104</v>
      </c>
      <c r="D2675" s="36" t="s">
        <v>92</v>
      </c>
      <c r="E2675" s="37">
        <v>14180.44</v>
      </c>
      <c r="F2675" s="19" t="s">
        <v>47</v>
      </c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  <c r="Y2675" s="22"/>
      <c r="Z2675" s="22"/>
      <c r="AA2675" s="22"/>
      <c r="AB2675" s="22"/>
      <c r="AC2675" s="22"/>
      <c r="AD2675" s="22"/>
      <c r="AE2675" s="22"/>
      <c r="AF2675" s="22"/>
      <c r="AG2675" s="22"/>
      <c r="AH2675" s="22"/>
      <c r="AI2675" s="22"/>
      <c r="AJ2675" s="22"/>
      <c r="AK2675" s="22"/>
      <c r="AL2675" s="22"/>
      <c r="AM2675" s="22"/>
      <c r="AN2675" s="22"/>
      <c r="AO2675" s="22"/>
      <c r="AP2675" s="22"/>
      <c r="AQ2675" s="22"/>
      <c r="AR2675" s="22"/>
      <c r="AS2675" s="22"/>
      <c r="AT2675" s="22"/>
      <c r="AU2675" s="22"/>
      <c r="AV2675" s="22"/>
      <c r="AW2675" s="22"/>
      <c r="AX2675" s="22"/>
      <c r="AY2675" s="22"/>
      <c r="AZ2675" s="22"/>
      <c r="BA2675" s="22"/>
      <c r="BB2675" s="22"/>
      <c r="BC2675" s="22"/>
    </row>
    <row r="2676" spans="1:55" s="23" customFormat="1" ht="25.5">
      <c r="A2676" s="7">
        <v>2556</v>
      </c>
      <c r="B2676" s="7">
        <v>265</v>
      </c>
      <c r="C2676" s="35">
        <v>44104</v>
      </c>
      <c r="D2676" s="36" t="s">
        <v>93</v>
      </c>
      <c r="E2676" s="37">
        <v>36185.85</v>
      </c>
      <c r="F2676" s="19" t="s">
        <v>47</v>
      </c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  <c r="Y2676" s="22"/>
      <c r="Z2676" s="22"/>
      <c r="AA2676" s="22"/>
      <c r="AB2676" s="22"/>
      <c r="AC2676" s="22"/>
      <c r="AD2676" s="22"/>
      <c r="AE2676" s="22"/>
      <c r="AF2676" s="22"/>
      <c r="AG2676" s="22"/>
      <c r="AH2676" s="22"/>
      <c r="AI2676" s="22"/>
      <c r="AJ2676" s="22"/>
      <c r="AK2676" s="22"/>
      <c r="AL2676" s="22"/>
      <c r="AM2676" s="22"/>
      <c r="AN2676" s="22"/>
      <c r="AO2676" s="22"/>
      <c r="AP2676" s="22"/>
      <c r="AQ2676" s="22"/>
      <c r="AR2676" s="22"/>
      <c r="AS2676" s="22"/>
      <c r="AT2676" s="22"/>
      <c r="AU2676" s="22"/>
      <c r="AV2676" s="22"/>
      <c r="AW2676" s="22"/>
      <c r="AX2676" s="22"/>
      <c r="AY2676" s="22"/>
      <c r="AZ2676" s="22"/>
      <c r="BA2676" s="22"/>
      <c r="BB2676" s="22"/>
      <c r="BC2676" s="22"/>
    </row>
    <row r="2677" spans="1:55" s="23" customFormat="1" ht="28.5">
      <c r="A2677" s="7">
        <v>2557</v>
      </c>
      <c r="B2677" s="7">
        <v>266</v>
      </c>
      <c r="C2677" s="35">
        <v>44104</v>
      </c>
      <c r="D2677" s="36" t="s">
        <v>10</v>
      </c>
      <c r="E2677" s="37">
        <v>4076.84</v>
      </c>
      <c r="F2677" s="19" t="s">
        <v>50</v>
      </c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  <c r="Y2677" s="22"/>
      <c r="Z2677" s="22"/>
      <c r="AA2677" s="22"/>
      <c r="AB2677" s="22"/>
      <c r="AC2677" s="22"/>
      <c r="AD2677" s="22"/>
      <c r="AE2677" s="22"/>
      <c r="AF2677" s="22"/>
      <c r="AG2677" s="22"/>
      <c r="AH2677" s="22"/>
      <c r="AI2677" s="22"/>
      <c r="AJ2677" s="22"/>
      <c r="AK2677" s="22"/>
      <c r="AL2677" s="22"/>
      <c r="AM2677" s="22"/>
      <c r="AN2677" s="22"/>
      <c r="AO2677" s="22"/>
      <c r="AP2677" s="22"/>
      <c r="AQ2677" s="22"/>
      <c r="AR2677" s="22"/>
      <c r="AS2677" s="22"/>
      <c r="AT2677" s="22"/>
      <c r="AU2677" s="22"/>
      <c r="AV2677" s="22"/>
      <c r="AW2677" s="22"/>
      <c r="AX2677" s="22"/>
      <c r="AY2677" s="22"/>
      <c r="AZ2677" s="22"/>
      <c r="BA2677" s="22"/>
      <c r="BB2677" s="22"/>
      <c r="BC2677" s="22"/>
    </row>
    <row r="2678" spans="1:55" s="23" customFormat="1" ht="25.5">
      <c r="A2678" s="7">
        <v>2558</v>
      </c>
      <c r="B2678" s="7">
        <v>267</v>
      </c>
      <c r="C2678" s="35">
        <v>44104</v>
      </c>
      <c r="D2678" s="36" t="s">
        <v>75</v>
      </c>
      <c r="E2678" s="37">
        <v>1752.16</v>
      </c>
      <c r="F2678" s="19" t="s">
        <v>50</v>
      </c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  <c r="Y2678" s="22"/>
      <c r="Z2678" s="22"/>
      <c r="AA2678" s="22"/>
      <c r="AB2678" s="22"/>
      <c r="AC2678" s="22"/>
      <c r="AD2678" s="22"/>
      <c r="AE2678" s="22"/>
      <c r="AF2678" s="22"/>
      <c r="AG2678" s="22"/>
      <c r="AH2678" s="22"/>
      <c r="AI2678" s="22"/>
      <c r="AJ2678" s="22"/>
      <c r="AK2678" s="22"/>
      <c r="AL2678" s="22"/>
      <c r="AM2678" s="22"/>
      <c r="AN2678" s="22"/>
      <c r="AO2678" s="22"/>
      <c r="AP2678" s="22"/>
      <c r="AQ2678" s="22"/>
      <c r="AR2678" s="22"/>
      <c r="AS2678" s="22"/>
      <c r="AT2678" s="22"/>
      <c r="AU2678" s="22"/>
      <c r="AV2678" s="22"/>
      <c r="AW2678" s="22"/>
      <c r="AX2678" s="22"/>
      <c r="AY2678" s="22"/>
      <c r="AZ2678" s="22"/>
      <c r="BA2678" s="22"/>
      <c r="BB2678" s="22"/>
      <c r="BC2678" s="22"/>
    </row>
    <row r="2679" spans="1:55" s="23" customFormat="1" ht="25.5">
      <c r="A2679" s="7">
        <v>2559</v>
      </c>
      <c r="B2679" s="7">
        <v>268</v>
      </c>
      <c r="C2679" s="35">
        <v>44104</v>
      </c>
      <c r="D2679" s="36" t="s">
        <v>90</v>
      </c>
      <c r="E2679" s="37">
        <v>8535.05</v>
      </c>
      <c r="F2679" s="19" t="s">
        <v>50</v>
      </c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  <c r="Y2679" s="22"/>
      <c r="Z2679" s="22"/>
      <c r="AA2679" s="22"/>
      <c r="AB2679" s="22"/>
      <c r="AC2679" s="22"/>
      <c r="AD2679" s="22"/>
      <c r="AE2679" s="22"/>
      <c r="AF2679" s="22"/>
      <c r="AG2679" s="22"/>
      <c r="AH2679" s="22"/>
      <c r="AI2679" s="22"/>
      <c r="AJ2679" s="22"/>
      <c r="AK2679" s="22"/>
      <c r="AL2679" s="22"/>
      <c r="AM2679" s="22"/>
      <c r="AN2679" s="22"/>
      <c r="AO2679" s="22"/>
      <c r="AP2679" s="22"/>
      <c r="AQ2679" s="22"/>
      <c r="AR2679" s="22"/>
      <c r="AS2679" s="22"/>
      <c r="AT2679" s="22"/>
      <c r="AU2679" s="22"/>
      <c r="AV2679" s="22"/>
      <c r="AW2679" s="22"/>
      <c r="AX2679" s="22"/>
      <c r="AY2679" s="22"/>
      <c r="AZ2679" s="22"/>
      <c r="BA2679" s="22"/>
      <c r="BB2679" s="22"/>
      <c r="BC2679" s="22"/>
    </row>
    <row r="2680" spans="1:55" s="23" customFormat="1" ht="25.5">
      <c r="A2680" s="7">
        <v>2560</v>
      </c>
      <c r="B2680" s="7">
        <v>269</v>
      </c>
      <c r="C2680" s="35">
        <v>44104</v>
      </c>
      <c r="D2680" s="36" t="s">
        <v>91</v>
      </c>
      <c r="E2680" s="37">
        <v>2246.68</v>
      </c>
      <c r="F2680" s="19" t="s">
        <v>50</v>
      </c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  <c r="Y2680" s="22"/>
      <c r="Z2680" s="22"/>
      <c r="AA2680" s="22"/>
      <c r="AB2680" s="22"/>
      <c r="AC2680" s="22"/>
      <c r="AD2680" s="22"/>
      <c r="AE2680" s="22"/>
      <c r="AF2680" s="22"/>
      <c r="AG2680" s="22"/>
      <c r="AH2680" s="22"/>
      <c r="AI2680" s="22"/>
      <c r="AJ2680" s="22"/>
      <c r="AK2680" s="22"/>
      <c r="AL2680" s="22"/>
      <c r="AM2680" s="22"/>
      <c r="AN2680" s="22"/>
      <c r="AO2680" s="22"/>
      <c r="AP2680" s="22"/>
      <c r="AQ2680" s="22"/>
      <c r="AR2680" s="22"/>
      <c r="AS2680" s="22"/>
      <c r="AT2680" s="22"/>
      <c r="AU2680" s="22"/>
      <c r="AV2680" s="22"/>
      <c r="AW2680" s="22"/>
      <c r="AX2680" s="22"/>
      <c r="AY2680" s="22"/>
      <c r="AZ2680" s="22"/>
      <c r="BA2680" s="22"/>
      <c r="BB2680" s="22"/>
      <c r="BC2680" s="22"/>
    </row>
    <row r="2681" spans="1:55" s="23" customFormat="1" ht="25.5">
      <c r="A2681" s="7">
        <v>2561</v>
      </c>
      <c r="B2681" s="7">
        <v>270</v>
      </c>
      <c r="C2681" s="35">
        <v>44104</v>
      </c>
      <c r="D2681" s="36" t="s">
        <v>92</v>
      </c>
      <c r="E2681" s="37">
        <v>2756.85</v>
      </c>
      <c r="F2681" s="19" t="s">
        <v>50</v>
      </c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  <c r="Y2681" s="22"/>
      <c r="Z2681" s="22"/>
      <c r="AA2681" s="22"/>
      <c r="AB2681" s="22"/>
      <c r="AC2681" s="22"/>
      <c r="AD2681" s="22"/>
      <c r="AE2681" s="22"/>
      <c r="AF2681" s="22"/>
      <c r="AG2681" s="22"/>
      <c r="AH2681" s="22"/>
      <c r="AI2681" s="22"/>
      <c r="AJ2681" s="22"/>
      <c r="AK2681" s="22"/>
      <c r="AL2681" s="22"/>
      <c r="AM2681" s="22"/>
      <c r="AN2681" s="22"/>
      <c r="AO2681" s="22"/>
      <c r="AP2681" s="22"/>
      <c r="AQ2681" s="22"/>
      <c r="AR2681" s="22"/>
      <c r="AS2681" s="22"/>
      <c r="AT2681" s="22"/>
      <c r="AU2681" s="22"/>
      <c r="AV2681" s="22"/>
      <c r="AW2681" s="22"/>
      <c r="AX2681" s="22"/>
      <c r="AY2681" s="22"/>
      <c r="AZ2681" s="22"/>
      <c r="BA2681" s="22"/>
      <c r="BB2681" s="22"/>
      <c r="BC2681" s="22"/>
    </row>
    <row r="2682" spans="1:55" s="23" customFormat="1" ht="25.5">
      <c r="A2682" s="7">
        <v>2562</v>
      </c>
      <c r="B2682" s="7">
        <v>271</v>
      </c>
      <c r="C2682" s="35">
        <v>44104</v>
      </c>
      <c r="D2682" s="36" t="s">
        <v>93</v>
      </c>
      <c r="E2682" s="37">
        <v>7034.95</v>
      </c>
      <c r="F2682" s="19" t="s">
        <v>50</v>
      </c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  <c r="Y2682" s="22"/>
      <c r="Z2682" s="22"/>
      <c r="AA2682" s="22"/>
      <c r="AB2682" s="22"/>
      <c r="AC2682" s="22"/>
      <c r="AD2682" s="22"/>
      <c r="AE2682" s="22"/>
      <c r="AF2682" s="22"/>
      <c r="AG2682" s="22"/>
      <c r="AH2682" s="22"/>
      <c r="AI2682" s="22"/>
      <c r="AJ2682" s="22"/>
      <c r="AK2682" s="22"/>
      <c r="AL2682" s="22"/>
      <c r="AM2682" s="22"/>
      <c r="AN2682" s="22"/>
      <c r="AO2682" s="22"/>
      <c r="AP2682" s="22"/>
      <c r="AQ2682" s="22"/>
      <c r="AR2682" s="22"/>
      <c r="AS2682" s="22"/>
      <c r="AT2682" s="22"/>
      <c r="AU2682" s="22"/>
      <c r="AV2682" s="22"/>
      <c r="AW2682" s="22"/>
      <c r="AX2682" s="22"/>
      <c r="AY2682" s="22"/>
      <c r="AZ2682" s="22"/>
      <c r="BA2682" s="22"/>
      <c r="BB2682" s="22"/>
      <c r="BC2682" s="22"/>
    </row>
    <row r="2683" spans="1:55" s="23" customFormat="1" ht="15.75">
      <c r="A2683" s="41" t="s">
        <v>507</v>
      </c>
      <c r="B2683" s="42"/>
      <c r="C2683" s="43"/>
      <c r="D2683" s="25">
        <f>SUM(E2670:E2676)</f>
        <v>193807.37000000002</v>
      </c>
      <c r="E2683" s="25">
        <f>SUM(E2677:E2682)</f>
        <v>26402.53</v>
      </c>
      <c r="F2683" s="25">
        <v>0</v>
      </c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  <c r="Y2683" s="22"/>
      <c r="Z2683" s="22"/>
      <c r="AA2683" s="22"/>
      <c r="AB2683" s="22"/>
      <c r="AC2683" s="22"/>
      <c r="AD2683" s="22"/>
      <c r="AE2683" s="22"/>
      <c r="AF2683" s="22"/>
      <c r="AG2683" s="22"/>
      <c r="AH2683" s="22"/>
      <c r="AI2683" s="22"/>
      <c r="AJ2683" s="22"/>
      <c r="AK2683" s="22"/>
      <c r="AL2683" s="22"/>
      <c r="AM2683" s="22"/>
      <c r="AN2683" s="22"/>
      <c r="AO2683" s="22"/>
      <c r="AP2683" s="22"/>
      <c r="AQ2683" s="22"/>
      <c r="AR2683" s="22"/>
      <c r="AS2683" s="22"/>
      <c r="AT2683" s="22"/>
      <c r="AU2683" s="22"/>
      <c r="AV2683" s="22"/>
      <c r="AW2683" s="22"/>
      <c r="AX2683" s="22"/>
      <c r="AY2683" s="22"/>
      <c r="AZ2683" s="22"/>
      <c r="BA2683" s="22"/>
      <c r="BB2683" s="22"/>
      <c r="BC2683" s="22"/>
    </row>
    <row r="2684" spans="1:55" s="23" customFormat="1" ht="15.75" customHeight="1">
      <c r="A2684" s="47" t="s">
        <v>489</v>
      </c>
      <c r="B2684" s="48"/>
      <c r="C2684" s="31" t="s">
        <v>7</v>
      </c>
      <c r="D2684" s="31" t="s">
        <v>8</v>
      </c>
      <c r="E2684" s="32" t="s">
        <v>5</v>
      </c>
      <c r="F2684" s="31" t="s">
        <v>6</v>
      </c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  <c r="Y2684" s="22"/>
      <c r="Z2684" s="22"/>
      <c r="AA2684" s="22"/>
      <c r="AB2684" s="22"/>
      <c r="AC2684" s="22"/>
      <c r="AD2684" s="22"/>
      <c r="AE2684" s="22"/>
      <c r="AF2684" s="22"/>
      <c r="AG2684" s="22"/>
      <c r="AH2684" s="22"/>
      <c r="AI2684" s="22"/>
      <c r="AJ2684" s="22"/>
      <c r="AK2684" s="22"/>
      <c r="AL2684" s="22"/>
      <c r="AM2684" s="22"/>
      <c r="AN2684" s="22"/>
      <c r="AO2684" s="22"/>
      <c r="AP2684" s="22"/>
      <c r="AQ2684" s="22"/>
      <c r="AR2684" s="22"/>
      <c r="AS2684" s="22"/>
      <c r="AT2684" s="22"/>
      <c r="AU2684" s="22"/>
      <c r="AV2684" s="22"/>
      <c r="AW2684" s="22"/>
      <c r="AX2684" s="22"/>
      <c r="AY2684" s="22"/>
      <c r="AZ2684" s="22"/>
      <c r="BA2684" s="22"/>
      <c r="BB2684" s="22"/>
      <c r="BC2684" s="22"/>
    </row>
    <row r="2685" spans="1:55" s="23" customFormat="1" ht="15.75">
      <c r="A2685" s="49"/>
      <c r="B2685" s="50"/>
      <c r="C2685" s="32">
        <f>D2685+E2685+F2685</f>
        <v>37552022.89000001</v>
      </c>
      <c r="D2685" s="32">
        <f>D2444+D2453+D2497+D2499+D2506+D2523+D2533+D2599+D2630+D2665+D2669+D2683</f>
        <v>32922982.51000001</v>
      </c>
      <c r="E2685" s="32">
        <f>E2444+E2453+E2497+E2499+E2506+E2523+E2533+E2599+E2630+E2665+E2669+E2683</f>
        <v>4629040.380000001</v>
      </c>
      <c r="F2685" s="32">
        <f>F2444+F2453+F2497</f>
        <v>0</v>
      </c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  <c r="Y2685" s="22"/>
      <c r="Z2685" s="22"/>
      <c r="AA2685" s="22"/>
      <c r="AB2685" s="22"/>
      <c r="AC2685" s="22"/>
      <c r="AD2685" s="22"/>
      <c r="AE2685" s="22"/>
      <c r="AF2685" s="22"/>
      <c r="AG2685" s="22"/>
      <c r="AH2685" s="22"/>
      <c r="AI2685" s="22"/>
      <c r="AJ2685" s="22"/>
      <c r="AK2685" s="22"/>
      <c r="AL2685" s="22"/>
      <c r="AM2685" s="22"/>
      <c r="AN2685" s="22"/>
      <c r="AO2685" s="22"/>
      <c r="AP2685" s="22"/>
      <c r="AQ2685" s="22"/>
      <c r="AR2685" s="22"/>
      <c r="AS2685" s="22"/>
      <c r="AT2685" s="22"/>
      <c r="AU2685" s="22"/>
      <c r="AV2685" s="22"/>
      <c r="AW2685" s="22"/>
      <c r="AX2685" s="22"/>
      <c r="AY2685" s="22"/>
      <c r="AZ2685" s="22"/>
      <c r="BA2685" s="22"/>
      <c r="BB2685" s="22"/>
      <c r="BC2685" s="22"/>
    </row>
    <row r="2686" spans="1:55" s="23" customFormat="1" ht="25.5">
      <c r="A2686" s="7">
        <v>2563</v>
      </c>
      <c r="B2686" s="7">
        <v>1</v>
      </c>
      <c r="C2686" s="35">
        <v>44110</v>
      </c>
      <c r="D2686" s="36" t="s">
        <v>123</v>
      </c>
      <c r="E2686" s="37">
        <v>226000</v>
      </c>
      <c r="F2686" s="19" t="s">
        <v>491</v>
      </c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  <c r="Y2686" s="22"/>
      <c r="Z2686" s="22"/>
      <c r="AA2686" s="22"/>
      <c r="AB2686" s="22"/>
      <c r="AC2686" s="22"/>
      <c r="AD2686" s="22"/>
      <c r="AE2686" s="22"/>
      <c r="AF2686" s="22"/>
      <c r="AG2686" s="22"/>
      <c r="AH2686" s="22"/>
      <c r="AI2686" s="22"/>
      <c r="AJ2686" s="22"/>
      <c r="AK2686" s="22"/>
      <c r="AL2686" s="22"/>
      <c r="AM2686" s="22"/>
      <c r="AN2686" s="22"/>
      <c r="AO2686" s="22"/>
      <c r="AP2686" s="22"/>
      <c r="AQ2686" s="22"/>
      <c r="AR2686" s="22"/>
      <c r="AS2686" s="22"/>
      <c r="AT2686" s="22"/>
      <c r="AU2686" s="22"/>
      <c r="AV2686" s="22"/>
      <c r="AW2686" s="22"/>
      <c r="AX2686" s="22"/>
      <c r="AY2686" s="22"/>
      <c r="AZ2686" s="22"/>
      <c r="BA2686" s="22"/>
      <c r="BB2686" s="22"/>
      <c r="BC2686" s="22"/>
    </row>
    <row r="2687" spans="1:55" s="23" customFormat="1" ht="25.5">
      <c r="A2687" s="7">
        <v>2564</v>
      </c>
      <c r="B2687" s="7">
        <v>2</v>
      </c>
      <c r="C2687" s="35">
        <v>44110</v>
      </c>
      <c r="D2687" s="36" t="s">
        <v>508</v>
      </c>
      <c r="E2687" s="37">
        <v>7090.56</v>
      </c>
      <c r="F2687" s="19" t="s">
        <v>29</v>
      </c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  <c r="Y2687" s="22"/>
      <c r="Z2687" s="22"/>
      <c r="AA2687" s="22"/>
      <c r="AB2687" s="22"/>
      <c r="AC2687" s="22"/>
      <c r="AD2687" s="22"/>
      <c r="AE2687" s="22"/>
      <c r="AF2687" s="22"/>
      <c r="AG2687" s="22"/>
      <c r="AH2687" s="22"/>
      <c r="AI2687" s="22"/>
      <c r="AJ2687" s="22"/>
      <c r="AK2687" s="22"/>
      <c r="AL2687" s="22"/>
      <c r="AM2687" s="22"/>
      <c r="AN2687" s="22"/>
      <c r="AO2687" s="22"/>
      <c r="AP2687" s="22"/>
      <c r="AQ2687" s="22"/>
      <c r="AR2687" s="22"/>
      <c r="AS2687" s="22"/>
      <c r="AT2687" s="22"/>
      <c r="AU2687" s="22"/>
      <c r="AV2687" s="22"/>
      <c r="AW2687" s="22"/>
      <c r="AX2687" s="22"/>
      <c r="AY2687" s="22"/>
      <c r="AZ2687" s="22"/>
      <c r="BA2687" s="22"/>
      <c r="BB2687" s="22"/>
      <c r="BC2687" s="22"/>
    </row>
    <row r="2688" spans="1:55" s="23" customFormat="1" ht="25.5">
      <c r="A2688" s="7">
        <v>2565</v>
      </c>
      <c r="B2688" s="7">
        <v>3</v>
      </c>
      <c r="C2688" s="35">
        <v>44110</v>
      </c>
      <c r="D2688" s="36" t="s">
        <v>389</v>
      </c>
      <c r="E2688" s="37">
        <v>358780.92</v>
      </c>
      <c r="F2688" s="19" t="s">
        <v>29</v>
      </c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  <c r="Y2688" s="22"/>
      <c r="Z2688" s="22"/>
      <c r="AA2688" s="22"/>
      <c r="AB2688" s="22"/>
      <c r="AC2688" s="22"/>
      <c r="AD2688" s="22"/>
      <c r="AE2688" s="22"/>
      <c r="AF2688" s="22"/>
      <c r="AG2688" s="22"/>
      <c r="AH2688" s="22"/>
      <c r="AI2688" s="22"/>
      <c r="AJ2688" s="22"/>
      <c r="AK2688" s="22"/>
      <c r="AL2688" s="22"/>
      <c r="AM2688" s="22"/>
      <c r="AN2688" s="22"/>
      <c r="AO2688" s="22"/>
      <c r="AP2688" s="22"/>
      <c r="AQ2688" s="22"/>
      <c r="AR2688" s="22"/>
      <c r="AS2688" s="22"/>
      <c r="AT2688" s="22"/>
      <c r="AU2688" s="22"/>
      <c r="AV2688" s="22"/>
      <c r="AW2688" s="22"/>
      <c r="AX2688" s="22"/>
      <c r="AY2688" s="22"/>
      <c r="AZ2688" s="22"/>
      <c r="BA2688" s="22"/>
      <c r="BB2688" s="22"/>
      <c r="BC2688" s="22"/>
    </row>
    <row r="2689" spans="1:55" s="23" customFormat="1" ht="25.5">
      <c r="A2689" s="7">
        <v>2566</v>
      </c>
      <c r="B2689" s="7">
        <v>4</v>
      </c>
      <c r="C2689" s="35">
        <v>44110</v>
      </c>
      <c r="D2689" s="36" t="s">
        <v>500</v>
      </c>
      <c r="E2689" s="37">
        <v>110964.44</v>
      </c>
      <c r="F2689" s="19" t="s">
        <v>29</v>
      </c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  <c r="Y2689" s="22"/>
      <c r="Z2689" s="22"/>
      <c r="AA2689" s="22"/>
      <c r="AB2689" s="22"/>
      <c r="AC2689" s="22"/>
      <c r="AD2689" s="22"/>
      <c r="AE2689" s="22"/>
      <c r="AF2689" s="22"/>
      <c r="AG2689" s="22"/>
      <c r="AH2689" s="22"/>
      <c r="AI2689" s="22"/>
      <c r="AJ2689" s="22"/>
      <c r="AK2689" s="22"/>
      <c r="AL2689" s="22"/>
      <c r="AM2689" s="22"/>
      <c r="AN2689" s="22"/>
      <c r="AO2689" s="22"/>
      <c r="AP2689" s="22"/>
      <c r="AQ2689" s="22"/>
      <c r="AR2689" s="22"/>
      <c r="AS2689" s="22"/>
      <c r="AT2689" s="22"/>
      <c r="AU2689" s="22"/>
      <c r="AV2689" s="22"/>
      <c r="AW2689" s="22"/>
      <c r="AX2689" s="22"/>
      <c r="AY2689" s="22"/>
      <c r="AZ2689" s="22"/>
      <c r="BA2689" s="22"/>
      <c r="BB2689" s="22"/>
      <c r="BC2689" s="22"/>
    </row>
    <row r="2690" spans="1:55" s="23" customFormat="1" ht="25.5">
      <c r="A2690" s="7">
        <v>2567</v>
      </c>
      <c r="B2690" s="7">
        <v>5</v>
      </c>
      <c r="C2690" s="35">
        <v>44110</v>
      </c>
      <c r="D2690" s="36" t="s">
        <v>509</v>
      </c>
      <c r="E2690" s="37">
        <v>261096.58</v>
      </c>
      <c r="F2690" s="19" t="s">
        <v>47</v>
      </c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  <c r="Y2690" s="22"/>
      <c r="Z2690" s="22"/>
      <c r="AA2690" s="22"/>
      <c r="AB2690" s="22"/>
      <c r="AC2690" s="22"/>
      <c r="AD2690" s="22"/>
      <c r="AE2690" s="22"/>
      <c r="AF2690" s="22"/>
      <c r="AG2690" s="22"/>
      <c r="AH2690" s="22"/>
      <c r="AI2690" s="22"/>
      <c r="AJ2690" s="22"/>
      <c r="AK2690" s="22"/>
      <c r="AL2690" s="22"/>
      <c r="AM2690" s="22"/>
      <c r="AN2690" s="22"/>
      <c r="AO2690" s="22"/>
      <c r="AP2690" s="22"/>
      <c r="AQ2690" s="22"/>
      <c r="AR2690" s="22"/>
      <c r="AS2690" s="22"/>
      <c r="AT2690" s="22"/>
      <c r="AU2690" s="22"/>
      <c r="AV2690" s="22"/>
      <c r="AW2690" s="22"/>
      <c r="AX2690" s="22"/>
      <c r="AY2690" s="22"/>
      <c r="AZ2690" s="22"/>
      <c r="BA2690" s="22"/>
      <c r="BB2690" s="22"/>
      <c r="BC2690" s="22"/>
    </row>
    <row r="2691" spans="1:55" s="23" customFormat="1" ht="25.5">
      <c r="A2691" s="7">
        <v>2568</v>
      </c>
      <c r="B2691" s="7">
        <v>6</v>
      </c>
      <c r="C2691" s="35">
        <v>44110</v>
      </c>
      <c r="D2691" s="36" t="s">
        <v>513</v>
      </c>
      <c r="E2691" s="37">
        <v>17757.73</v>
      </c>
      <c r="F2691" s="19" t="s">
        <v>47</v>
      </c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  <c r="Y2691" s="22"/>
      <c r="Z2691" s="22"/>
      <c r="AA2691" s="22"/>
      <c r="AB2691" s="22"/>
      <c r="AC2691" s="22"/>
      <c r="AD2691" s="22"/>
      <c r="AE2691" s="22"/>
      <c r="AF2691" s="22"/>
      <c r="AG2691" s="22"/>
      <c r="AH2691" s="22"/>
      <c r="AI2691" s="22"/>
      <c r="AJ2691" s="22"/>
      <c r="AK2691" s="22"/>
      <c r="AL2691" s="22"/>
      <c r="AM2691" s="22"/>
      <c r="AN2691" s="22"/>
      <c r="AO2691" s="22"/>
      <c r="AP2691" s="22"/>
      <c r="AQ2691" s="22"/>
      <c r="AR2691" s="22"/>
      <c r="AS2691" s="22"/>
      <c r="AT2691" s="22"/>
      <c r="AU2691" s="22"/>
      <c r="AV2691" s="22"/>
      <c r="AW2691" s="22"/>
      <c r="AX2691" s="22"/>
      <c r="AY2691" s="22"/>
      <c r="AZ2691" s="22"/>
      <c r="BA2691" s="22"/>
      <c r="BB2691" s="22"/>
      <c r="BC2691" s="22"/>
    </row>
    <row r="2692" spans="1:55" s="23" customFormat="1" ht="25.5">
      <c r="A2692" s="7">
        <v>2569</v>
      </c>
      <c r="B2692" s="7">
        <v>7</v>
      </c>
      <c r="C2692" s="35">
        <v>44110</v>
      </c>
      <c r="D2692" s="36" t="s">
        <v>179</v>
      </c>
      <c r="E2692" s="37">
        <v>19434.73</v>
      </c>
      <c r="F2692" s="19" t="s">
        <v>47</v>
      </c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  <c r="Y2692" s="22"/>
      <c r="Z2692" s="22"/>
      <c r="AA2692" s="22"/>
      <c r="AB2692" s="22"/>
      <c r="AC2692" s="22"/>
      <c r="AD2692" s="22"/>
      <c r="AE2692" s="22"/>
      <c r="AF2692" s="22"/>
      <c r="AG2692" s="22"/>
      <c r="AH2692" s="22"/>
      <c r="AI2692" s="22"/>
      <c r="AJ2692" s="22"/>
      <c r="AK2692" s="22"/>
      <c r="AL2692" s="22"/>
      <c r="AM2692" s="22"/>
      <c r="AN2692" s="22"/>
      <c r="AO2692" s="22"/>
      <c r="AP2692" s="22"/>
      <c r="AQ2692" s="22"/>
      <c r="AR2692" s="22"/>
      <c r="AS2692" s="22"/>
      <c r="AT2692" s="22"/>
      <c r="AU2692" s="22"/>
      <c r="AV2692" s="22"/>
      <c r="AW2692" s="22"/>
      <c r="AX2692" s="22"/>
      <c r="AY2692" s="22"/>
      <c r="AZ2692" s="22"/>
      <c r="BA2692" s="22"/>
      <c r="BB2692" s="22"/>
      <c r="BC2692" s="22"/>
    </row>
    <row r="2693" spans="1:55" s="23" customFormat="1" ht="25.5">
      <c r="A2693" s="7">
        <v>2570</v>
      </c>
      <c r="B2693" s="7">
        <v>8</v>
      </c>
      <c r="C2693" s="35">
        <v>44110</v>
      </c>
      <c r="D2693" s="36" t="s">
        <v>514</v>
      </c>
      <c r="E2693" s="37">
        <v>58803.36</v>
      </c>
      <c r="F2693" s="19" t="s">
        <v>47</v>
      </c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  <c r="Y2693" s="22"/>
      <c r="Z2693" s="22"/>
      <c r="AA2693" s="22"/>
      <c r="AB2693" s="22"/>
      <c r="AC2693" s="22"/>
      <c r="AD2693" s="22"/>
      <c r="AE2693" s="22"/>
      <c r="AF2693" s="22"/>
      <c r="AG2693" s="22"/>
      <c r="AH2693" s="22"/>
      <c r="AI2693" s="22"/>
      <c r="AJ2693" s="22"/>
      <c r="AK2693" s="22"/>
      <c r="AL2693" s="22"/>
      <c r="AM2693" s="22"/>
      <c r="AN2693" s="22"/>
      <c r="AO2693" s="22"/>
      <c r="AP2693" s="22"/>
      <c r="AQ2693" s="22"/>
      <c r="AR2693" s="22"/>
      <c r="AS2693" s="22"/>
      <c r="AT2693" s="22"/>
      <c r="AU2693" s="22"/>
      <c r="AV2693" s="22"/>
      <c r="AW2693" s="22"/>
      <c r="AX2693" s="22"/>
      <c r="AY2693" s="22"/>
      <c r="AZ2693" s="22"/>
      <c r="BA2693" s="22"/>
      <c r="BB2693" s="22"/>
      <c r="BC2693" s="22"/>
    </row>
    <row r="2694" spans="1:55" s="23" customFormat="1" ht="25.5">
      <c r="A2694" s="7">
        <v>2571</v>
      </c>
      <c r="B2694" s="7">
        <v>9</v>
      </c>
      <c r="C2694" s="35">
        <v>44110</v>
      </c>
      <c r="D2694" s="36" t="s">
        <v>342</v>
      </c>
      <c r="E2694" s="37">
        <v>80169.53</v>
      </c>
      <c r="F2694" s="19" t="s">
        <v>47</v>
      </c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  <c r="Y2694" s="22"/>
      <c r="Z2694" s="22"/>
      <c r="AA2694" s="22"/>
      <c r="AB2694" s="22"/>
      <c r="AC2694" s="22"/>
      <c r="AD2694" s="22"/>
      <c r="AE2694" s="22"/>
      <c r="AF2694" s="22"/>
      <c r="AG2694" s="22"/>
      <c r="AH2694" s="22"/>
      <c r="AI2694" s="22"/>
      <c r="AJ2694" s="22"/>
      <c r="AK2694" s="22"/>
      <c r="AL2694" s="22"/>
      <c r="AM2694" s="22"/>
      <c r="AN2694" s="22"/>
      <c r="AO2694" s="22"/>
      <c r="AP2694" s="22"/>
      <c r="AQ2694" s="22"/>
      <c r="AR2694" s="22"/>
      <c r="AS2694" s="22"/>
      <c r="AT2694" s="22"/>
      <c r="AU2694" s="22"/>
      <c r="AV2694" s="22"/>
      <c r="AW2694" s="22"/>
      <c r="AX2694" s="22"/>
      <c r="AY2694" s="22"/>
      <c r="AZ2694" s="22"/>
      <c r="BA2694" s="22"/>
      <c r="BB2694" s="22"/>
      <c r="BC2694" s="22"/>
    </row>
    <row r="2695" spans="1:55" s="23" customFormat="1" ht="25.5">
      <c r="A2695" s="7">
        <v>2572</v>
      </c>
      <c r="B2695" s="7">
        <v>10</v>
      </c>
      <c r="C2695" s="35">
        <v>44110</v>
      </c>
      <c r="D2695" s="36" t="s">
        <v>162</v>
      </c>
      <c r="E2695" s="37">
        <v>3976.64</v>
      </c>
      <c r="F2695" s="19" t="s">
        <v>47</v>
      </c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  <c r="Y2695" s="22"/>
      <c r="Z2695" s="22"/>
      <c r="AA2695" s="22"/>
      <c r="AB2695" s="22"/>
      <c r="AC2695" s="22"/>
      <c r="AD2695" s="22"/>
      <c r="AE2695" s="22"/>
      <c r="AF2695" s="22"/>
      <c r="AG2695" s="22"/>
      <c r="AH2695" s="22"/>
      <c r="AI2695" s="22"/>
      <c r="AJ2695" s="22"/>
      <c r="AK2695" s="22"/>
      <c r="AL2695" s="22"/>
      <c r="AM2695" s="22"/>
      <c r="AN2695" s="22"/>
      <c r="AO2695" s="22"/>
      <c r="AP2695" s="22"/>
      <c r="AQ2695" s="22"/>
      <c r="AR2695" s="22"/>
      <c r="AS2695" s="22"/>
      <c r="AT2695" s="22"/>
      <c r="AU2695" s="22"/>
      <c r="AV2695" s="22"/>
      <c r="AW2695" s="22"/>
      <c r="AX2695" s="22"/>
      <c r="AY2695" s="22"/>
      <c r="AZ2695" s="22"/>
      <c r="BA2695" s="22"/>
      <c r="BB2695" s="22"/>
      <c r="BC2695" s="22"/>
    </row>
    <row r="2696" spans="1:55" s="23" customFormat="1" ht="28.5">
      <c r="A2696" s="7">
        <v>2573</v>
      </c>
      <c r="B2696" s="7">
        <v>11</v>
      </c>
      <c r="C2696" s="35">
        <v>44110</v>
      </c>
      <c r="D2696" s="36" t="s">
        <v>77</v>
      </c>
      <c r="E2696" s="37">
        <v>5675.51</v>
      </c>
      <c r="F2696" s="19" t="s">
        <v>47</v>
      </c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  <c r="Y2696" s="22"/>
      <c r="Z2696" s="22"/>
      <c r="AA2696" s="22"/>
      <c r="AB2696" s="22"/>
      <c r="AC2696" s="22"/>
      <c r="AD2696" s="22"/>
      <c r="AE2696" s="22"/>
      <c r="AF2696" s="22"/>
      <c r="AG2696" s="22"/>
      <c r="AH2696" s="22"/>
      <c r="AI2696" s="22"/>
      <c r="AJ2696" s="22"/>
      <c r="AK2696" s="22"/>
      <c r="AL2696" s="22"/>
      <c r="AM2696" s="22"/>
      <c r="AN2696" s="22"/>
      <c r="AO2696" s="22"/>
      <c r="AP2696" s="22"/>
      <c r="AQ2696" s="22"/>
      <c r="AR2696" s="22"/>
      <c r="AS2696" s="22"/>
      <c r="AT2696" s="22"/>
      <c r="AU2696" s="22"/>
      <c r="AV2696" s="22"/>
      <c r="AW2696" s="22"/>
      <c r="AX2696" s="22"/>
      <c r="AY2696" s="22"/>
      <c r="AZ2696" s="22"/>
      <c r="BA2696" s="22"/>
      <c r="BB2696" s="22"/>
      <c r="BC2696" s="22"/>
    </row>
    <row r="2697" spans="1:55" s="23" customFormat="1" ht="25.5">
      <c r="A2697" s="7">
        <v>2574</v>
      </c>
      <c r="B2697" s="7">
        <v>12</v>
      </c>
      <c r="C2697" s="35">
        <v>44110</v>
      </c>
      <c r="D2697" s="36" t="s">
        <v>159</v>
      </c>
      <c r="E2697" s="37">
        <v>69051.56</v>
      </c>
      <c r="F2697" s="19" t="s">
        <v>47</v>
      </c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  <c r="Y2697" s="22"/>
      <c r="Z2697" s="22"/>
      <c r="AA2697" s="22"/>
      <c r="AB2697" s="22"/>
      <c r="AC2697" s="22"/>
      <c r="AD2697" s="22"/>
      <c r="AE2697" s="22"/>
      <c r="AF2697" s="22"/>
      <c r="AG2697" s="22"/>
      <c r="AH2697" s="22"/>
      <c r="AI2697" s="22"/>
      <c r="AJ2697" s="22"/>
      <c r="AK2697" s="22"/>
      <c r="AL2697" s="22"/>
      <c r="AM2697" s="22"/>
      <c r="AN2697" s="22"/>
      <c r="AO2697" s="22"/>
      <c r="AP2697" s="22"/>
      <c r="AQ2697" s="22"/>
      <c r="AR2697" s="22"/>
      <c r="AS2697" s="22"/>
      <c r="AT2697" s="22"/>
      <c r="AU2697" s="22"/>
      <c r="AV2697" s="22"/>
      <c r="AW2697" s="22"/>
      <c r="AX2697" s="22"/>
      <c r="AY2697" s="22"/>
      <c r="AZ2697" s="22"/>
      <c r="BA2697" s="22"/>
      <c r="BB2697" s="22"/>
      <c r="BC2697" s="22"/>
    </row>
    <row r="2698" spans="1:55" s="23" customFormat="1" ht="28.5">
      <c r="A2698" s="7">
        <v>2575</v>
      </c>
      <c r="B2698" s="7">
        <v>13</v>
      </c>
      <c r="C2698" s="35">
        <v>44110</v>
      </c>
      <c r="D2698" s="36" t="s">
        <v>118</v>
      </c>
      <c r="E2698" s="37">
        <v>31629.38</v>
      </c>
      <c r="F2698" s="19" t="s">
        <v>47</v>
      </c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  <c r="Y2698" s="22"/>
      <c r="Z2698" s="22"/>
      <c r="AA2698" s="22"/>
      <c r="AB2698" s="22"/>
      <c r="AC2698" s="22"/>
      <c r="AD2698" s="22"/>
      <c r="AE2698" s="22"/>
      <c r="AF2698" s="22"/>
      <c r="AG2698" s="22"/>
      <c r="AH2698" s="22"/>
      <c r="AI2698" s="22"/>
      <c r="AJ2698" s="22"/>
      <c r="AK2698" s="22"/>
      <c r="AL2698" s="22"/>
      <c r="AM2698" s="22"/>
      <c r="AN2698" s="22"/>
      <c r="AO2698" s="22"/>
      <c r="AP2698" s="22"/>
      <c r="AQ2698" s="22"/>
      <c r="AR2698" s="22"/>
      <c r="AS2698" s="22"/>
      <c r="AT2698" s="22"/>
      <c r="AU2698" s="22"/>
      <c r="AV2698" s="22"/>
      <c r="AW2698" s="22"/>
      <c r="AX2698" s="22"/>
      <c r="AY2698" s="22"/>
      <c r="AZ2698" s="22"/>
      <c r="BA2698" s="22"/>
      <c r="BB2698" s="22"/>
      <c r="BC2698" s="22"/>
    </row>
    <row r="2699" spans="1:55" s="23" customFormat="1" ht="25.5">
      <c r="A2699" s="7">
        <v>2576</v>
      </c>
      <c r="B2699" s="7">
        <v>14</v>
      </c>
      <c r="C2699" s="35">
        <v>44110</v>
      </c>
      <c r="D2699" s="36" t="s">
        <v>161</v>
      </c>
      <c r="E2699" s="37">
        <v>46006.09</v>
      </c>
      <c r="F2699" s="19" t="s">
        <v>47</v>
      </c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  <c r="Y2699" s="22"/>
      <c r="Z2699" s="22"/>
      <c r="AA2699" s="22"/>
      <c r="AB2699" s="22"/>
      <c r="AC2699" s="22"/>
      <c r="AD2699" s="22"/>
      <c r="AE2699" s="22"/>
      <c r="AF2699" s="22"/>
      <c r="AG2699" s="22"/>
      <c r="AH2699" s="22"/>
      <c r="AI2699" s="22"/>
      <c r="AJ2699" s="22"/>
      <c r="AK2699" s="22"/>
      <c r="AL2699" s="22"/>
      <c r="AM2699" s="22"/>
      <c r="AN2699" s="22"/>
      <c r="AO2699" s="22"/>
      <c r="AP2699" s="22"/>
      <c r="AQ2699" s="22"/>
      <c r="AR2699" s="22"/>
      <c r="AS2699" s="22"/>
      <c r="AT2699" s="22"/>
      <c r="AU2699" s="22"/>
      <c r="AV2699" s="22"/>
      <c r="AW2699" s="22"/>
      <c r="AX2699" s="22"/>
      <c r="AY2699" s="22"/>
      <c r="AZ2699" s="22"/>
      <c r="BA2699" s="22"/>
      <c r="BB2699" s="22"/>
      <c r="BC2699" s="22"/>
    </row>
    <row r="2700" spans="1:55" s="23" customFormat="1" ht="25.5">
      <c r="A2700" s="7">
        <v>2577</v>
      </c>
      <c r="B2700" s="7">
        <v>15</v>
      </c>
      <c r="C2700" s="35">
        <v>44110</v>
      </c>
      <c r="D2700" s="36" t="s">
        <v>163</v>
      </c>
      <c r="E2700" s="37">
        <v>118169.83</v>
      </c>
      <c r="F2700" s="19" t="s">
        <v>47</v>
      </c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  <c r="Y2700" s="22"/>
      <c r="Z2700" s="22"/>
      <c r="AA2700" s="22"/>
      <c r="AB2700" s="22"/>
      <c r="AC2700" s="22"/>
      <c r="AD2700" s="22"/>
      <c r="AE2700" s="22"/>
      <c r="AF2700" s="22"/>
      <c r="AG2700" s="22"/>
      <c r="AH2700" s="22"/>
      <c r="AI2700" s="22"/>
      <c r="AJ2700" s="22"/>
      <c r="AK2700" s="22"/>
      <c r="AL2700" s="22"/>
      <c r="AM2700" s="22"/>
      <c r="AN2700" s="22"/>
      <c r="AO2700" s="22"/>
      <c r="AP2700" s="22"/>
      <c r="AQ2700" s="22"/>
      <c r="AR2700" s="22"/>
      <c r="AS2700" s="22"/>
      <c r="AT2700" s="22"/>
      <c r="AU2700" s="22"/>
      <c r="AV2700" s="22"/>
      <c r="AW2700" s="22"/>
      <c r="AX2700" s="22"/>
      <c r="AY2700" s="22"/>
      <c r="AZ2700" s="22"/>
      <c r="BA2700" s="22"/>
      <c r="BB2700" s="22"/>
      <c r="BC2700" s="22"/>
    </row>
    <row r="2701" spans="1:55" s="23" customFormat="1" ht="28.5">
      <c r="A2701" s="7">
        <v>2578</v>
      </c>
      <c r="B2701" s="7">
        <v>16</v>
      </c>
      <c r="C2701" s="35">
        <v>44110</v>
      </c>
      <c r="D2701" s="36" t="s">
        <v>160</v>
      </c>
      <c r="E2701" s="37">
        <v>72078.23</v>
      </c>
      <c r="F2701" s="19" t="s">
        <v>47</v>
      </c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  <c r="Y2701" s="22"/>
      <c r="Z2701" s="22"/>
      <c r="AA2701" s="22"/>
      <c r="AB2701" s="22"/>
      <c r="AC2701" s="22"/>
      <c r="AD2701" s="22"/>
      <c r="AE2701" s="22"/>
      <c r="AF2701" s="22"/>
      <c r="AG2701" s="22"/>
      <c r="AH2701" s="22"/>
      <c r="AI2701" s="22"/>
      <c r="AJ2701" s="22"/>
      <c r="AK2701" s="22"/>
      <c r="AL2701" s="22"/>
      <c r="AM2701" s="22"/>
      <c r="AN2701" s="22"/>
      <c r="AO2701" s="22"/>
      <c r="AP2701" s="22"/>
      <c r="AQ2701" s="22"/>
      <c r="AR2701" s="22"/>
      <c r="AS2701" s="22"/>
      <c r="AT2701" s="22"/>
      <c r="AU2701" s="22"/>
      <c r="AV2701" s="22"/>
      <c r="AW2701" s="22"/>
      <c r="AX2701" s="22"/>
      <c r="AY2701" s="22"/>
      <c r="AZ2701" s="22"/>
      <c r="BA2701" s="22"/>
      <c r="BB2701" s="22"/>
      <c r="BC2701" s="22"/>
    </row>
    <row r="2702" spans="1:55" s="23" customFormat="1" ht="25.5">
      <c r="A2702" s="7">
        <v>2579</v>
      </c>
      <c r="B2702" s="7">
        <v>17</v>
      </c>
      <c r="C2702" s="35">
        <v>44110</v>
      </c>
      <c r="D2702" s="36" t="s">
        <v>168</v>
      </c>
      <c r="E2702" s="37">
        <v>90209.6</v>
      </c>
      <c r="F2702" s="19" t="s">
        <v>47</v>
      </c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  <c r="Y2702" s="22"/>
      <c r="Z2702" s="22"/>
      <c r="AA2702" s="22"/>
      <c r="AB2702" s="22"/>
      <c r="AC2702" s="22"/>
      <c r="AD2702" s="22"/>
      <c r="AE2702" s="22"/>
      <c r="AF2702" s="22"/>
      <c r="AG2702" s="22"/>
      <c r="AH2702" s="22"/>
      <c r="AI2702" s="22"/>
      <c r="AJ2702" s="22"/>
      <c r="AK2702" s="22"/>
      <c r="AL2702" s="22"/>
      <c r="AM2702" s="22"/>
      <c r="AN2702" s="22"/>
      <c r="AO2702" s="22"/>
      <c r="AP2702" s="22"/>
      <c r="AQ2702" s="22"/>
      <c r="AR2702" s="22"/>
      <c r="AS2702" s="22"/>
      <c r="AT2702" s="22"/>
      <c r="AU2702" s="22"/>
      <c r="AV2702" s="22"/>
      <c r="AW2702" s="22"/>
      <c r="AX2702" s="22"/>
      <c r="AY2702" s="22"/>
      <c r="AZ2702" s="22"/>
      <c r="BA2702" s="22"/>
      <c r="BB2702" s="22"/>
      <c r="BC2702" s="22"/>
    </row>
    <row r="2703" spans="1:55" s="23" customFormat="1" ht="25.5">
      <c r="A2703" s="7">
        <v>2580</v>
      </c>
      <c r="B2703" s="7">
        <v>18</v>
      </c>
      <c r="C2703" s="35">
        <v>44110</v>
      </c>
      <c r="D2703" s="36" t="s">
        <v>305</v>
      </c>
      <c r="E2703" s="37">
        <v>147896.01</v>
      </c>
      <c r="F2703" s="19" t="s">
        <v>47</v>
      </c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  <c r="Y2703" s="22"/>
      <c r="Z2703" s="22"/>
      <c r="AA2703" s="22"/>
      <c r="AB2703" s="22"/>
      <c r="AC2703" s="22"/>
      <c r="AD2703" s="22"/>
      <c r="AE2703" s="22"/>
      <c r="AF2703" s="22"/>
      <c r="AG2703" s="22"/>
      <c r="AH2703" s="22"/>
      <c r="AI2703" s="22"/>
      <c r="AJ2703" s="22"/>
      <c r="AK2703" s="22"/>
      <c r="AL2703" s="22"/>
      <c r="AM2703" s="22"/>
      <c r="AN2703" s="22"/>
      <c r="AO2703" s="22"/>
      <c r="AP2703" s="22"/>
      <c r="AQ2703" s="22"/>
      <c r="AR2703" s="22"/>
      <c r="AS2703" s="22"/>
      <c r="AT2703" s="22"/>
      <c r="AU2703" s="22"/>
      <c r="AV2703" s="22"/>
      <c r="AW2703" s="22"/>
      <c r="AX2703" s="22"/>
      <c r="AY2703" s="22"/>
      <c r="AZ2703" s="22"/>
      <c r="BA2703" s="22"/>
      <c r="BB2703" s="22"/>
      <c r="BC2703" s="22"/>
    </row>
    <row r="2704" spans="1:55" s="23" customFormat="1" ht="25.5">
      <c r="A2704" s="7">
        <v>2581</v>
      </c>
      <c r="B2704" s="7">
        <v>19</v>
      </c>
      <c r="C2704" s="35">
        <v>44110</v>
      </c>
      <c r="D2704" s="36" t="s">
        <v>510</v>
      </c>
      <c r="E2704" s="37">
        <v>1115.19</v>
      </c>
      <c r="F2704" s="19" t="s">
        <v>47</v>
      </c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  <c r="Y2704" s="22"/>
      <c r="Z2704" s="22"/>
      <c r="AA2704" s="22"/>
      <c r="AB2704" s="22"/>
      <c r="AC2704" s="22"/>
      <c r="AD2704" s="22"/>
      <c r="AE2704" s="22"/>
      <c r="AF2704" s="22"/>
      <c r="AG2704" s="22"/>
      <c r="AH2704" s="22"/>
      <c r="AI2704" s="22"/>
      <c r="AJ2704" s="22"/>
      <c r="AK2704" s="22"/>
      <c r="AL2704" s="22"/>
      <c r="AM2704" s="22"/>
      <c r="AN2704" s="22"/>
      <c r="AO2704" s="22"/>
      <c r="AP2704" s="22"/>
      <c r="AQ2704" s="22"/>
      <c r="AR2704" s="22"/>
      <c r="AS2704" s="22"/>
      <c r="AT2704" s="22"/>
      <c r="AU2704" s="22"/>
      <c r="AV2704" s="22"/>
      <c r="AW2704" s="22"/>
      <c r="AX2704" s="22"/>
      <c r="AY2704" s="22"/>
      <c r="AZ2704" s="22"/>
      <c r="BA2704" s="22"/>
      <c r="BB2704" s="22"/>
      <c r="BC2704" s="22"/>
    </row>
    <row r="2705" spans="1:55" s="23" customFormat="1" ht="25.5">
      <c r="A2705" s="7">
        <v>2582</v>
      </c>
      <c r="B2705" s="7">
        <v>20</v>
      </c>
      <c r="C2705" s="35">
        <v>44110</v>
      </c>
      <c r="D2705" s="36" t="s">
        <v>306</v>
      </c>
      <c r="E2705" s="37">
        <v>7656.75</v>
      </c>
      <c r="F2705" s="19" t="s">
        <v>47</v>
      </c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  <c r="Y2705" s="22"/>
      <c r="Z2705" s="22"/>
      <c r="AA2705" s="22"/>
      <c r="AB2705" s="22"/>
      <c r="AC2705" s="22"/>
      <c r="AD2705" s="22"/>
      <c r="AE2705" s="22"/>
      <c r="AF2705" s="22"/>
      <c r="AG2705" s="22"/>
      <c r="AH2705" s="22"/>
      <c r="AI2705" s="22"/>
      <c r="AJ2705" s="22"/>
      <c r="AK2705" s="22"/>
      <c r="AL2705" s="22"/>
      <c r="AM2705" s="22"/>
      <c r="AN2705" s="22"/>
      <c r="AO2705" s="22"/>
      <c r="AP2705" s="22"/>
      <c r="AQ2705" s="22"/>
      <c r="AR2705" s="22"/>
      <c r="AS2705" s="22"/>
      <c r="AT2705" s="22"/>
      <c r="AU2705" s="22"/>
      <c r="AV2705" s="22"/>
      <c r="AW2705" s="22"/>
      <c r="AX2705" s="22"/>
      <c r="AY2705" s="22"/>
      <c r="AZ2705" s="22"/>
      <c r="BA2705" s="22"/>
      <c r="BB2705" s="22"/>
      <c r="BC2705" s="22"/>
    </row>
    <row r="2706" spans="1:55" s="23" customFormat="1" ht="25.5">
      <c r="A2706" s="7">
        <v>2583</v>
      </c>
      <c r="B2706" s="7">
        <v>21</v>
      </c>
      <c r="C2706" s="35">
        <v>44110</v>
      </c>
      <c r="D2706" s="36" t="s">
        <v>511</v>
      </c>
      <c r="E2706" s="37">
        <v>10526.52</v>
      </c>
      <c r="F2706" s="19" t="s">
        <v>47</v>
      </c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  <c r="Y2706" s="22"/>
      <c r="Z2706" s="22"/>
      <c r="AA2706" s="22"/>
      <c r="AB2706" s="22"/>
      <c r="AC2706" s="22"/>
      <c r="AD2706" s="22"/>
      <c r="AE2706" s="22"/>
      <c r="AF2706" s="22"/>
      <c r="AG2706" s="22"/>
      <c r="AH2706" s="22"/>
      <c r="AI2706" s="22"/>
      <c r="AJ2706" s="22"/>
      <c r="AK2706" s="22"/>
      <c r="AL2706" s="22"/>
      <c r="AM2706" s="22"/>
      <c r="AN2706" s="22"/>
      <c r="AO2706" s="22"/>
      <c r="AP2706" s="22"/>
      <c r="AQ2706" s="22"/>
      <c r="AR2706" s="22"/>
      <c r="AS2706" s="22"/>
      <c r="AT2706" s="22"/>
      <c r="AU2706" s="22"/>
      <c r="AV2706" s="22"/>
      <c r="AW2706" s="22"/>
      <c r="AX2706" s="22"/>
      <c r="AY2706" s="22"/>
      <c r="AZ2706" s="22"/>
      <c r="BA2706" s="22"/>
      <c r="BB2706" s="22"/>
      <c r="BC2706" s="22"/>
    </row>
    <row r="2707" spans="1:55" s="23" customFormat="1" ht="25.5">
      <c r="A2707" s="7">
        <v>2584</v>
      </c>
      <c r="B2707" s="7">
        <v>22</v>
      </c>
      <c r="C2707" s="35">
        <v>44110</v>
      </c>
      <c r="D2707" s="36" t="s">
        <v>367</v>
      </c>
      <c r="E2707" s="37">
        <v>122662.86</v>
      </c>
      <c r="F2707" s="19" t="s">
        <v>47</v>
      </c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  <c r="Y2707" s="22"/>
      <c r="Z2707" s="22"/>
      <c r="AA2707" s="22"/>
      <c r="AB2707" s="22"/>
      <c r="AC2707" s="22"/>
      <c r="AD2707" s="22"/>
      <c r="AE2707" s="22"/>
      <c r="AF2707" s="22"/>
      <c r="AG2707" s="22"/>
      <c r="AH2707" s="22"/>
      <c r="AI2707" s="22"/>
      <c r="AJ2707" s="22"/>
      <c r="AK2707" s="22"/>
      <c r="AL2707" s="22"/>
      <c r="AM2707" s="22"/>
      <c r="AN2707" s="22"/>
      <c r="AO2707" s="22"/>
      <c r="AP2707" s="22"/>
      <c r="AQ2707" s="22"/>
      <c r="AR2707" s="22"/>
      <c r="AS2707" s="22"/>
      <c r="AT2707" s="22"/>
      <c r="AU2707" s="22"/>
      <c r="AV2707" s="22"/>
      <c r="AW2707" s="22"/>
      <c r="AX2707" s="22"/>
      <c r="AY2707" s="22"/>
      <c r="AZ2707" s="22"/>
      <c r="BA2707" s="22"/>
      <c r="BB2707" s="22"/>
      <c r="BC2707" s="22"/>
    </row>
    <row r="2708" spans="1:55" s="23" customFormat="1" ht="25.5">
      <c r="A2708" s="7">
        <v>2585</v>
      </c>
      <c r="B2708" s="7">
        <v>23</v>
      </c>
      <c r="C2708" s="35">
        <v>44110</v>
      </c>
      <c r="D2708" s="36" t="s">
        <v>301</v>
      </c>
      <c r="E2708" s="37">
        <v>85397.92</v>
      </c>
      <c r="F2708" s="19" t="s">
        <v>47</v>
      </c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  <c r="Y2708" s="22"/>
      <c r="Z2708" s="22"/>
      <c r="AA2708" s="22"/>
      <c r="AB2708" s="22"/>
      <c r="AC2708" s="22"/>
      <c r="AD2708" s="22"/>
      <c r="AE2708" s="22"/>
      <c r="AF2708" s="22"/>
      <c r="AG2708" s="22"/>
      <c r="AH2708" s="22"/>
      <c r="AI2708" s="22"/>
      <c r="AJ2708" s="22"/>
      <c r="AK2708" s="22"/>
      <c r="AL2708" s="22"/>
      <c r="AM2708" s="22"/>
      <c r="AN2708" s="22"/>
      <c r="AO2708" s="22"/>
      <c r="AP2708" s="22"/>
      <c r="AQ2708" s="22"/>
      <c r="AR2708" s="22"/>
      <c r="AS2708" s="22"/>
      <c r="AT2708" s="22"/>
      <c r="AU2708" s="22"/>
      <c r="AV2708" s="22"/>
      <c r="AW2708" s="22"/>
      <c r="AX2708" s="22"/>
      <c r="AY2708" s="22"/>
      <c r="AZ2708" s="22"/>
      <c r="BA2708" s="22"/>
      <c r="BB2708" s="22"/>
      <c r="BC2708" s="22"/>
    </row>
    <row r="2709" spans="1:55" s="23" customFormat="1" ht="25.5">
      <c r="A2709" s="7">
        <v>2586</v>
      </c>
      <c r="B2709" s="7">
        <v>24</v>
      </c>
      <c r="C2709" s="35">
        <v>44110</v>
      </c>
      <c r="D2709" s="36" t="s">
        <v>301</v>
      </c>
      <c r="E2709" s="37">
        <v>279358.37</v>
      </c>
      <c r="F2709" s="19" t="s">
        <v>47</v>
      </c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  <c r="Y2709" s="22"/>
      <c r="Z2709" s="22"/>
      <c r="AA2709" s="22"/>
      <c r="AB2709" s="22"/>
      <c r="AC2709" s="22"/>
      <c r="AD2709" s="22"/>
      <c r="AE2709" s="22"/>
      <c r="AF2709" s="22"/>
      <c r="AG2709" s="22"/>
      <c r="AH2709" s="22"/>
      <c r="AI2709" s="22"/>
      <c r="AJ2709" s="22"/>
      <c r="AK2709" s="22"/>
      <c r="AL2709" s="22"/>
      <c r="AM2709" s="22"/>
      <c r="AN2709" s="22"/>
      <c r="AO2709" s="22"/>
      <c r="AP2709" s="22"/>
      <c r="AQ2709" s="22"/>
      <c r="AR2709" s="22"/>
      <c r="AS2709" s="22"/>
      <c r="AT2709" s="22"/>
      <c r="AU2709" s="22"/>
      <c r="AV2709" s="22"/>
      <c r="AW2709" s="22"/>
      <c r="AX2709" s="22"/>
      <c r="AY2709" s="22"/>
      <c r="AZ2709" s="22"/>
      <c r="BA2709" s="22"/>
      <c r="BB2709" s="22"/>
      <c r="BC2709" s="22"/>
    </row>
    <row r="2710" spans="1:55" s="23" customFormat="1" ht="25.5">
      <c r="A2710" s="7">
        <v>2587</v>
      </c>
      <c r="B2710" s="7">
        <v>25</v>
      </c>
      <c r="C2710" s="35">
        <v>44110</v>
      </c>
      <c r="D2710" s="36" t="s">
        <v>95</v>
      </c>
      <c r="E2710" s="37">
        <v>36288.88</v>
      </c>
      <c r="F2710" s="19" t="s">
        <v>47</v>
      </c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  <c r="Y2710" s="22"/>
      <c r="Z2710" s="22"/>
      <c r="AA2710" s="22"/>
      <c r="AB2710" s="22"/>
      <c r="AC2710" s="22"/>
      <c r="AD2710" s="22"/>
      <c r="AE2710" s="22"/>
      <c r="AF2710" s="22"/>
      <c r="AG2710" s="22"/>
      <c r="AH2710" s="22"/>
      <c r="AI2710" s="22"/>
      <c r="AJ2710" s="22"/>
      <c r="AK2710" s="22"/>
      <c r="AL2710" s="22"/>
      <c r="AM2710" s="22"/>
      <c r="AN2710" s="22"/>
      <c r="AO2710" s="22"/>
      <c r="AP2710" s="22"/>
      <c r="AQ2710" s="22"/>
      <c r="AR2710" s="22"/>
      <c r="AS2710" s="22"/>
      <c r="AT2710" s="22"/>
      <c r="AU2710" s="22"/>
      <c r="AV2710" s="22"/>
      <c r="AW2710" s="22"/>
      <c r="AX2710" s="22"/>
      <c r="AY2710" s="22"/>
      <c r="AZ2710" s="22"/>
      <c r="BA2710" s="22"/>
      <c r="BB2710" s="22"/>
      <c r="BC2710" s="22"/>
    </row>
    <row r="2711" spans="1:55" s="23" customFormat="1" ht="25.5">
      <c r="A2711" s="7">
        <v>2588</v>
      </c>
      <c r="B2711" s="7">
        <v>26</v>
      </c>
      <c r="C2711" s="35">
        <v>44110</v>
      </c>
      <c r="D2711" s="36" t="s">
        <v>60</v>
      </c>
      <c r="E2711" s="37">
        <v>182822.18</v>
      </c>
      <c r="F2711" s="19" t="s">
        <v>47</v>
      </c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  <c r="Y2711" s="22"/>
      <c r="Z2711" s="22"/>
      <c r="AA2711" s="22"/>
      <c r="AB2711" s="22"/>
      <c r="AC2711" s="22"/>
      <c r="AD2711" s="22"/>
      <c r="AE2711" s="22"/>
      <c r="AF2711" s="22"/>
      <c r="AG2711" s="22"/>
      <c r="AH2711" s="22"/>
      <c r="AI2711" s="22"/>
      <c r="AJ2711" s="22"/>
      <c r="AK2711" s="22"/>
      <c r="AL2711" s="22"/>
      <c r="AM2711" s="22"/>
      <c r="AN2711" s="22"/>
      <c r="AO2711" s="22"/>
      <c r="AP2711" s="22"/>
      <c r="AQ2711" s="22"/>
      <c r="AR2711" s="22"/>
      <c r="AS2711" s="22"/>
      <c r="AT2711" s="22"/>
      <c r="AU2711" s="22"/>
      <c r="AV2711" s="22"/>
      <c r="AW2711" s="22"/>
      <c r="AX2711" s="22"/>
      <c r="AY2711" s="22"/>
      <c r="AZ2711" s="22"/>
      <c r="BA2711" s="22"/>
      <c r="BB2711" s="22"/>
      <c r="BC2711" s="22"/>
    </row>
    <row r="2712" spans="1:55" s="23" customFormat="1" ht="25.5">
      <c r="A2712" s="7">
        <v>2589</v>
      </c>
      <c r="B2712" s="7">
        <v>27</v>
      </c>
      <c r="C2712" s="35">
        <v>44110</v>
      </c>
      <c r="D2712" s="36" t="s">
        <v>96</v>
      </c>
      <c r="E2712" s="37">
        <v>72211.28</v>
      </c>
      <c r="F2712" s="19" t="s">
        <v>47</v>
      </c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  <c r="Y2712" s="22"/>
      <c r="Z2712" s="22"/>
      <c r="AA2712" s="22"/>
      <c r="AB2712" s="22"/>
      <c r="AC2712" s="22"/>
      <c r="AD2712" s="22"/>
      <c r="AE2712" s="22"/>
      <c r="AF2712" s="22"/>
      <c r="AG2712" s="22"/>
      <c r="AH2712" s="22"/>
      <c r="AI2712" s="22"/>
      <c r="AJ2712" s="22"/>
      <c r="AK2712" s="22"/>
      <c r="AL2712" s="22"/>
      <c r="AM2712" s="22"/>
      <c r="AN2712" s="22"/>
      <c r="AO2712" s="22"/>
      <c r="AP2712" s="22"/>
      <c r="AQ2712" s="22"/>
      <c r="AR2712" s="22"/>
      <c r="AS2712" s="22"/>
      <c r="AT2712" s="22"/>
      <c r="AU2712" s="22"/>
      <c r="AV2712" s="22"/>
      <c r="AW2712" s="22"/>
      <c r="AX2712" s="22"/>
      <c r="AY2712" s="22"/>
      <c r="AZ2712" s="22"/>
      <c r="BA2712" s="22"/>
      <c r="BB2712" s="22"/>
      <c r="BC2712" s="22"/>
    </row>
    <row r="2713" spans="1:55" s="23" customFormat="1" ht="25.5">
      <c r="A2713" s="7">
        <v>2590</v>
      </c>
      <c r="B2713" s="7">
        <v>28</v>
      </c>
      <c r="C2713" s="35">
        <v>44110</v>
      </c>
      <c r="D2713" s="36" t="s">
        <v>97</v>
      </c>
      <c r="E2713" s="37">
        <v>68378.44</v>
      </c>
      <c r="F2713" s="19" t="s">
        <v>47</v>
      </c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  <c r="Y2713" s="22"/>
      <c r="Z2713" s="22"/>
      <c r="AA2713" s="22"/>
      <c r="AB2713" s="22"/>
      <c r="AC2713" s="22"/>
      <c r="AD2713" s="22"/>
      <c r="AE2713" s="22"/>
      <c r="AF2713" s="22"/>
      <c r="AG2713" s="22"/>
      <c r="AH2713" s="22"/>
      <c r="AI2713" s="22"/>
      <c r="AJ2713" s="22"/>
      <c r="AK2713" s="22"/>
      <c r="AL2713" s="22"/>
      <c r="AM2713" s="22"/>
      <c r="AN2713" s="22"/>
      <c r="AO2713" s="22"/>
      <c r="AP2713" s="22"/>
      <c r="AQ2713" s="22"/>
      <c r="AR2713" s="22"/>
      <c r="AS2713" s="22"/>
      <c r="AT2713" s="22"/>
      <c r="AU2713" s="22"/>
      <c r="AV2713" s="22"/>
      <c r="AW2713" s="22"/>
      <c r="AX2713" s="22"/>
      <c r="AY2713" s="22"/>
      <c r="AZ2713" s="22"/>
      <c r="BA2713" s="22"/>
      <c r="BB2713" s="22"/>
      <c r="BC2713" s="22"/>
    </row>
    <row r="2714" spans="1:55" s="23" customFormat="1" ht="25.5">
      <c r="A2714" s="7">
        <v>2591</v>
      </c>
      <c r="B2714" s="7">
        <v>29</v>
      </c>
      <c r="C2714" s="35">
        <v>44110</v>
      </c>
      <c r="D2714" s="36" t="s">
        <v>98</v>
      </c>
      <c r="E2714" s="37">
        <v>62336.6</v>
      </c>
      <c r="F2714" s="19" t="s">
        <v>47</v>
      </c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  <c r="Y2714" s="22"/>
      <c r="Z2714" s="22"/>
      <c r="AA2714" s="22"/>
      <c r="AB2714" s="22"/>
      <c r="AC2714" s="22"/>
      <c r="AD2714" s="22"/>
      <c r="AE2714" s="22"/>
      <c r="AF2714" s="22"/>
      <c r="AG2714" s="22"/>
      <c r="AH2714" s="22"/>
      <c r="AI2714" s="22"/>
      <c r="AJ2714" s="22"/>
      <c r="AK2714" s="22"/>
      <c r="AL2714" s="22"/>
      <c r="AM2714" s="22"/>
      <c r="AN2714" s="22"/>
      <c r="AO2714" s="22"/>
      <c r="AP2714" s="22"/>
      <c r="AQ2714" s="22"/>
      <c r="AR2714" s="22"/>
      <c r="AS2714" s="22"/>
      <c r="AT2714" s="22"/>
      <c r="AU2714" s="22"/>
      <c r="AV2714" s="22"/>
      <c r="AW2714" s="22"/>
      <c r="AX2714" s="22"/>
      <c r="AY2714" s="22"/>
      <c r="AZ2714" s="22"/>
      <c r="BA2714" s="22"/>
      <c r="BB2714" s="22"/>
      <c r="BC2714" s="22"/>
    </row>
    <row r="2715" spans="1:55" s="23" customFormat="1" ht="25.5">
      <c r="A2715" s="7">
        <v>2592</v>
      </c>
      <c r="B2715" s="7">
        <v>30</v>
      </c>
      <c r="C2715" s="35">
        <v>44110</v>
      </c>
      <c r="D2715" s="36" t="s">
        <v>44</v>
      </c>
      <c r="E2715" s="37">
        <v>90201</v>
      </c>
      <c r="F2715" s="19" t="s">
        <v>47</v>
      </c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  <c r="Y2715" s="22"/>
      <c r="Z2715" s="22"/>
      <c r="AA2715" s="22"/>
      <c r="AB2715" s="22"/>
      <c r="AC2715" s="22"/>
      <c r="AD2715" s="22"/>
      <c r="AE2715" s="22"/>
      <c r="AF2715" s="22"/>
      <c r="AG2715" s="22"/>
      <c r="AH2715" s="22"/>
      <c r="AI2715" s="22"/>
      <c r="AJ2715" s="22"/>
      <c r="AK2715" s="22"/>
      <c r="AL2715" s="22"/>
      <c r="AM2715" s="22"/>
      <c r="AN2715" s="22"/>
      <c r="AO2715" s="22"/>
      <c r="AP2715" s="22"/>
      <c r="AQ2715" s="22"/>
      <c r="AR2715" s="22"/>
      <c r="AS2715" s="22"/>
      <c r="AT2715" s="22"/>
      <c r="AU2715" s="22"/>
      <c r="AV2715" s="22"/>
      <c r="AW2715" s="22"/>
      <c r="AX2715" s="22"/>
      <c r="AY2715" s="22"/>
      <c r="AZ2715" s="22"/>
      <c r="BA2715" s="22"/>
      <c r="BB2715" s="22"/>
      <c r="BC2715" s="22"/>
    </row>
    <row r="2716" spans="1:55" s="23" customFormat="1" ht="25.5">
      <c r="A2716" s="7">
        <v>2593</v>
      </c>
      <c r="B2716" s="7">
        <v>31</v>
      </c>
      <c r="C2716" s="35">
        <v>44110</v>
      </c>
      <c r="D2716" s="36" t="s">
        <v>44</v>
      </c>
      <c r="E2716" s="37">
        <v>19972.2</v>
      </c>
      <c r="F2716" s="19" t="s">
        <v>47</v>
      </c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  <c r="Y2716" s="22"/>
      <c r="Z2716" s="22"/>
      <c r="AA2716" s="22"/>
      <c r="AB2716" s="22"/>
      <c r="AC2716" s="22"/>
      <c r="AD2716" s="22"/>
      <c r="AE2716" s="22"/>
      <c r="AF2716" s="22"/>
      <c r="AG2716" s="22"/>
      <c r="AH2716" s="22"/>
      <c r="AI2716" s="22"/>
      <c r="AJ2716" s="22"/>
      <c r="AK2716" s="22"/>
      <c r="AL2716" s="22"/>
      <c r="AM2716" s="22"/>
      <c r="AN2716" s="22"/>
      <c r="AO2716" s="22"/>
      <c r="AP2716" s="22"/>
      <c r="AQ2716" s="22"/>
      <c r="AR2716" s="22"/>
      <c r="AS2716" s="22"/>
      <c r="AT2716" s="22"/>
      <c r="AU2716" s="22"/>
      <c r="AV2716" s="22"/>
      <c r="AW2716" s="22"/>
      <c r="AX2716" s="22"/>
      <c r="AY2716" s="22"/>
      <c r="AZ2716" s="22"/>
      <c r="BA2716" s="22"/>
      <c r="BB2716" s="22"/>
      <c r="BC2716" s="22"/>
    </row>
    <row r="2717" spans="1:55" s="23" customFormat="1" ht="25.5">
      <c r="A2717" s="7">
        <v>2594</v>
      </c>
      <c r="B2717" s="7">
        <v>32</v>
      </c>
      <c r="C2717" s="35">
        <v>44110</v>
      </c>
      <c r="D2717" s="36" t="s">
        <v>44</v>
      </c>
      <c r="E2717" s="37">
        <v>580240.9</v>
      </c>
      <c r="F2717" s="19" t="s">
        <v>47</v>
      </c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  <c r="Y2717" s="22"/>
      <c r="Z2717" s="22"/>
      <c r="AA2717" s="22"/>
      <c r="AB2717" s="22"/>
      <c r="AC2717" s="22"/>
      <c r="AD2717" s="22"/>
      <c r="AE2717" s="22"/>
      <c r="AF2717" s="22"/>
      <c r="AG2717" s="22"/>
      <c r="AH2717" s="22"/>
      <c r="AI2717" s="22"/>
      <c r="AJ2717" s="22"/>
      <c r="AK2717" s="22"/>
      <c r="AL2717" s="22"/>
      <c r="AM2717" s="22"/>
      <c r="AN2717" s="22"/>
      <c r="AO2717" s="22"/>
      <c r="AP2717" s="22"/>
      <c r="AQ2717" s="22"/>
      <c r="AR2717" s="22"/>
      <c r="AS2717" s="22"/>
      <c r="AT2717" s="22"/>
      <c r="AU2717" s="22"/>
      <c r="AV2717" s="22"/>
      <c r="AW2717" s="22"/>
      <c r="AX2717" s="22"/>
      <c r="AY2717" s="22"/>
      <c r="AZ2717" s="22"/>
      <c r="BA2717" s="22"/>
      <c r="BB2717" s="22"/>
      <c r="BC2717" s="22"/>
    </row>
    <row r="2718" spans="1:55" s="23" customFormat="1" ht="15.75">
      <c r="A2718" s="7">
        <v>2595</v>
      </c>
      <c r="B2718" s="7">
        <v>33</v>
      </c>
      <c r="C2718" s="35">
        <v>44110</v>
      </c>
      <c r="D2718" s="36" t="s">
        <v>508</v>
      </c>
      <c r="E2718" s="37">
        <v>1772.64</v>
      </c>
      <c r="F2718" s="19" t="s">
        <v>49</v>
      </c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  <c r="Y2718" s="22"/>
      <c r="Z2718" s="22"/>
      <c r="AA2718" s="22"/>
      <c r="AB2718" s="22"/>
      <c r="AC2718" s="22"/>
      <c r="AD2718" s="22"/>
      <c r="AE2718" s="22"/>
      <c r="AF2718" s="22"/>
      <c r="AG2718" s="22"/>
      <c r="AH2718" s="22"/>
      <c r="AI2718" s="22"/>
      <c r="AJ2718" s="22"/>
      <c r="AK2718" s="22"/>
      <c r="AL2718" s="22"/>
      <c r="AM2718" s="22"/>
      <c r="AN2718" s="22"/>
      <c r="AO2718" s="22"/>
      <c r="AP2718" s="22"/>
      <c r="AQ2718" s="22"/>
      <c r="AR2718" s="22"/>
      <c r="AS2718" s="22"/>
      <c r="AT2718" s="22"/>
      <c r="AU2718" s="22"/>
      <c r="AV2718" s="22"/>
      <c r="AW2718" s="22"/>
      <c r="AX2718" s="22"/>
      <c r="AY2718" s="22"/>
      <c r="AZ2718" s="22"/>
      <c r="BA2718" s="22"/>
      <c r="BB2718" s="22"/>
      <c r="BC2718" s="22"/>
    </row>
    <row r="2719" spans="1:55" s="23" customFormat="1" ht="15.75">
      <c r="A2719" s="7">
        <v>2596</v>
      </c>
      <c r="B2719" s="7">
        <v>34</v>
      </c>
      <c r="C2719" s="35">
        <v>44110</v>
      </c>
      <c r="D2719" s="36" t="s">
        <v>389</v>
      </c>
      <c r="E2719" s="37">
        <v>63314.28</v>
      </c>
      <c r="F2719" s="19" t="s">
        <v>49</v>
      </c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  <c r="Y2719" s="22"/>
      <c r="Z2719" s="22"/>
      <c r="AA2719" s="22"/>
      <c r="AB2719" s="22"/>
      <c r="AC2719" s="22"/>
      <c r="AD2719" s="22"/>
      <c r="AE2719" s="22"/>
      <c r="AF2719" s="22"/>
      <c r="AG2719" s="22"/>
      <c r="AH2719" s="22"/>
      <c r="AI2719" s="22"/>
      <c r="AJ2719" s="22"/>
      <c r="AK2719" s="22"/>
      <c r="AL2719" s="22"/>
      <c r="AM2719" s="22"/>
      <c r="AN2719" s="22"/>
      <c r="AO2719" s="22"/>
      <c r="AP2719" s="22"/>
      <c r="AQ2719" s="22"/>
      <c r="AR2719" s="22"/>
      <c r="AS2719" s="22"/>
      <c r="AT2719" s="22"/>
      <c r="AU2719" s="22"/>
      <c r="AV2719" s="22"/>
      <c r="AW2719" s="22"/>
      <c r="AX2719" s="22"/>
      <c r="AY2719" s="22"/>
      <c r="AZ2719" s="22"/>
      <c r="BA2719" s="22"/>
      <c r="BB2719" s="22"/>
      <c r="BC2719" s="22"/>
    </row>
    <row r="2720" spans="1:55" s="23" customFormat="1" ht="15.75">
      <c r="A2720" s="7">
        <v>2597</v>
      </c>
      <c r="B2720" s="7">
        <v>35</v>
      </c>
      <c r="C2720" s="35">
        <v>44110</v>
      </c>
      <c r="D2720" s="36" t="s">
        <v>500</v>
      </c>
      <c r="E2720" s="37">
        <v>19581.96</v>
      </c>
      <c r="F2720" s="19" t="s">
        <v>49</v>
      </c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  <c r="Y2720" s="22"/>
      <c r="Z2720" s="22"/>
      <c r="AA2720" s="22"/>
      <c r="AB2720" s="22"/>
      <c r="AC2720" s="22"/>
      <c r="AD2720" s="22"/>
      <c r="AE2720" s="22"/>
      <c r="AF2720" s="22"/>
      <c r="AG2720" s="22"/>
      <c r="AH2720" s="22"/>
      <c r="AI2720" s="22"/>
      <c r="AJ2720" s="22"/>
      <c r="AK2720" s="22"/>
      <c r="AL2720" s="22"/>
      <c r="AM2720" s="22"/>
      <c r="AN2720" s="22"/>
      <c r="AO2720" s="22"/>
      <c r="AP2720" s="22"/>
      <c r="AQ2720" s="22"/>
      <c r="AR2720" s="22"/>
      <c r="AS2720" s="22"/>
      <c r="AT2720" s="22"/>
      <c r="AU2720" s="22"/>
      <c r="AV2720" s="22"/>
      <c r="AW2720" s="22"/>
      <c r="AX2720" s="22"/>
      <c r="AY2720" s="22"/>
      <c r="AZ2720" s="22"/>
      <c r="BA2720" s="22"/>
      <c r="BB2720" s="22"/>
      <c r="BC2720" s="22"/>
    </row>
    <row r="2721" spans="1:55" s="23" customFormat="1" ht="25.5">
      <c r="A2721" s="7">
        <v>2598</v>
      </c>
      <c r="B2721" s="7">
        <v>36</v>
      </c>
      <c r="C2721" s="35">
        <v>44110</v>
      </c>
      <c r="D2721" s="36" t="s">
        <v>44</v>
      </c>
      <c r="E2721" s="37">
        <v>4993.05</v>
      </c>
      <c r="F2721" s="19" t="s">
        <v>50</v>
      </c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  <c r="Y2721" s="22"/>
      <c r="Z2721" s="22"/>
      <c r="AA2721" s="22"/>
      <c r="AB2721" s="22"/>
      <c r="AC2721" s="22"/>
      <c r="AD2721" s="22"/>
      <c r="AE2721" s="22"/>
      <c r="AF2721" s="22"/>
      <c r="AG2721" s="22"/>
      <c r="AH2721" s="22"/>
      <c r="AI2721" s="22"/>
      <c r="AJ2721" s="22"/>
      <c r="AK2721" s="22"/>
      <c r="AL2721" s="22"/>
      <c r="AM2721" s="22"/>
      <c r="AN2721" s="22"/>
      <c r="AO2721" s="22"/>
      <c r="AP2721" s="22"/>
      <c r="AQ2721" s="22"/>
      <c r="AR2721" s="22"/>
      <c r="AS2721" s="22"/>
      <c r="AT2721" s="22"/>
      <c r="AU2721" s="22"/>
      <c r="AV2721" s="22"/>
      <c r="AW2721" s="22"/>
      <c r="AX2721" s="22"/>
      <c r="AY2721" s="22"/>
      <c r="AZ2721" s="22"/>
      <c r="BA2721" s="22"/>
      <c r="BB2721" s="22"/>
      <c r="BC2721" s="22"/>
    </row>
    <row r="2722" spans="1:55" s="23" customFormat="1" ht="25.5">
      <c r="A2722" s="7">
        <v>2599</v>
      </c>
      <c r="B2722" s="7">
        <v>37</v>
      </c>
      <c r="C2722" s="35">
        <v>44110</v>
      </c>
      <c r="D2722" s="36" t="s">
        <v>162</v>
      </c>
      <c r="E2722" s="37">
        <v>773.11</v>
      </c>
      <c r="F2722" s="19" t="s">
        <v>50</v>
      </c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  <c r="Y2722" s="22"/>
      <c r="Z2722" s="22"/>
      <c r="AA2722" s="22"/>
      <c r="AB2722" s="22"/>
      <c r="AC2722" s="22"/>
      <c r="AD2722" s="22"/>
      <c r="AE2722" s="22"/>
      <c r="AF2722" s="22"/>
      <c r="AG2722" s="22"/>
      <c r="AH2722" s="22"/>
      <c r="AI2722" s="22"/>
      <c r="AJ2722" s="22"/>
      <c r="AK2722" s="22"/>
      <c r="AL2722" s="22"/>
      <c r="AM2722" s="22"/>
      <c r="AN2722" s="22"/>
      <c r="AO2722" s="22"/>
      <c r="AP2722" s="22"/>
      <c r="AQ2722" s="22"/>
      <c r="AR2722" s="22"/>
      <c r="AS2722" s="22"/>
      <c r="AT2722" s="22"/>
      <c r="AU2722" s="22"/>
      <c r="AV2722" s="22"/>
      <c r="AW2722" s="22"/>
      <c r="AX2722" s="22"/>
      <c r="AY2722" s="22"/>
      <c r="AZ2722" s="22"/>
      <c r="BA2722" s="22"/>
      <c r="BB2722" s="22"/>
      <c r="BC2722" s="22"/>
    </row>
    <row r="2723" spans="1:55" s="23" customFormat="1" ht="28.5">
      <c r="A2723" s="7">
        <v>2600</v>
      </c>
      <c r="B2723" s="7">
        <v>38</v>
      </c>
      <c r="C2723" s="35">
        <v>44110</v>
      </c>
      <c r="D2723" s="36" t="s">
        <v>77</v>
      </c>
      <c r="E2723" s="37">
        <v>1103.39</v>
      </c>
      <c r="F2723" s="19" t="s">
        <v>50</v>
      </c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  <c r="Y2723" s="22"/>
      <c r="Z2723" s="22"/>
      <c r="AA2723" s="22"/>
      <c r="AB2723" s="22"/>
      <c r="AC2723" s="22"/>
      <c r="AD2723" s="22"/>
      <c r="AE2723" s="22"/>
      <c r="AF2723" s="22"/>
      <c r="AG2723" s="22"/>
      <c r="AH2723" s="22"/>
      <c r="AI2723" s="22"/>
      <c r="AJ2723" s="22"/>
      <c r="AK2723" s="22"/>
      <c r="AL2723" s="22"/>
      <c r="AM2723" s="22"/>
      <c r="AN2723" s="22"/>
      <c r="AO2723" s="22"/>
      <c r="AP2723" s="22"/>
      <c r="AQ2723" s="22"/>
      <c r="AR2723" s="22"/>
      <c r="AS2723" s="22"/>
      <c r="AT2723" s="22"/>
      <c r="AU2723" s="22"/>
      <c r="AV2723" s="22"/>
      <c r="AW2723" s="22"/>
      <c r="AX2723" s="22"/>
      <c r="AY2723" s="22"/>
      <c r="AZ2723" s="22"/>
      <c r="BA2723" s="22"/>
      <c r="BB2723" s="22"/>
      <c r="BC2723" s="22"/>
    </row>
    <row r="2724" spans="1:55" s="23" customFormat="1" ht="25.5">
      <c r="A2724" s="7">
        <v>2601</v>
      </c>
      <c r="B2724" s="7">
        <v>39</v>
      </c>
      <c r="C2724" s="35">
        <v>44110</v>
      </c>
      <c r="D2724" s="36" t="s">
        <v>159</v>
      </c>
      <c r="E2724" s="37">
        <v>13424.44</v>
      </c>
      <c r="F2724" s="19" t="s">
        <v>50</v>
      </c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  <c r="Y2724" s="22"/>
      <c r="Z2724" s="22"/>
      <c r="AA2724" s="22"/>
      <c r="AB2724" s="22"/>
      <c r="AC2724" s="22"/>
      <c r="AD2724" s="22"/>
      <c r="AE2724" s="22"/>
      <c r="AF2724" s="22"/>
      <c r="AG2724" s="22"/>
      <c r="AH2724" s="22"/>
      <c r="AI2724" s="22"/>
      <c r="AJ2724" s="22"/>
      <c r="AK2724" s="22"/>
      <c r="AL2724" s="22"/>
      <c r="AM2724" s="22"/>
      <c r="AN2724" s="22"/>
      <c r="AO2724" s="22"/>
      <c r="AP2724" s="22"/>
      <c r="AQ2724" s="22"/>
      <c r="AR2724" s="22"/>
      <c r="AS2724" s="22"/>
      <c r="AT2724" s="22"/>
      <c r="AU2724" s="22"/>
      <c r="AV2724" s="22"/>
      <c r="AW2724" s="22"/>
      <c r="AX2724" s="22"/>
      <c r="AY2724" s="22"/>
      <c r="AZ2724" s="22"/>
      <c r="BA2724" s="22"/>
      <c r="BB2724" s="22"/>
      <c r="BC2724" s="22"/>
    </row>
    <row r="2725" spans="1:55" s="23" customFormat="1" ht="28.5">
      <c r="A2725" s="7">
        <v>2602</v>
      </c>
      <c r="B2725" s="7">
        <v>40</v>
      </c>
      <c r="C2725" s="35">
        <v>44110</v>
      </c>
      <c r="D2725" s="36" t="s">
        <v>118</v>
      </c>
      <c r="E2725" s="37">
        <v>6149.12</v>
      </c>
      <c r="F2725" s="19" t="s">
        <v>50</v>
      </c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  <c r="Y2725" s="22"/>
      <c r="Z2725" s="22"/>
      <c r="AA2725" s="22"/>
      <c r="AB2725" s="22"/>
      <c r="AC2725" s="22"/>
      <c r="AD2725" s="22"/>
      <c r="AE2725" s="22"/>
      <c r="AF2725" s="22"/>
      <c r="AG2725" s="22"/>
      <c r="AH2725" s="22"/>
      <c r="AI2725" s="22"/>
      <c r="AJ2725" s="22"/>
      <c r="AK2725" s="22"/>
      <c r="AL2725" s="22"/>
      <c r="AM2725" s="22"/>
      <c r="AN2725" s="22"/>
      <c r="AO2725" s="22"/>
      <c r="AP2725" s="22"/>
      <c r="AQ2725" s="22"/>
      <c r="AR2725" s="22"/>
      <c r="AS2725" s="22"/>
      <c r="AT2725" s="22"/>
      <c r="AU2725" s="22"/>
      <c r="AV2725" s="22"/>
      <c r="AW2725" s="22"/>
      <c r="AX2725" s="22"/>
      <c r="AY2725" s="22"/>
      <c r="AZ2725" s="22"/>
      <c r="BA2725" s="22"/>
      <c r="BB2725" s="22"/>
      <c r="BC2725" s="22"/>
    </row>
    <row r="2726" spans="1:55" s="23" customFormat="1" ht="25.5">
      <c r="A2726" s="7">
        <v>2603</v>
      </c>
      <c r="B2726" s="7">
        <v>41</v>
      </c>
      <c r="C2726" s="35">
        <v>44110</v>
      </c>
      <c r="D2726" s="36" t="s">
        <v>161</v>
      </c>
      <c r="E2726" s="37">
        <v>8944.13</v>
      </c>
      <c r="F2726" s="19" t="s">
        <v>50</v>
      </c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  <c r="Y2726" s="22"/>
      <c r="Z2726" s="22"/>
      <c r="AA2726" s="22"/>
      <c r="AB2726" s="22"/>
      <c r="AC2726" s="22"/>
      <c r="AD2726" s="22"/>
      <c r="AE2726" s="22"/>
      <c r="AF2726" s="22"/>
      <c r="AG2726" s="22"/>
      <c r="AH2726" s="22"/>
      <c r="AI2726" s="22"/>
      <c r="AJ2726" s="22"/>
      <c r="AK2726" s="22"/>
      <c r="AL2726" s="22"/>
      <c r="AM2726" s="22"/>
      <c r="AN2726" s="22"/>
      <c r="AO2726" s="22"/>
      <c r="AP2726" s="22"/>
      <c r="AQ2726" s="22"/>
      <c r="AR2726" s="22"/>
      <c r="AS2726" s="22"/>
      <c r="AT2726" s="22"/>
      <c r="AU2726" s="22"/>
      <c r="AV2726" s="22"/>
      <c r="AW2726" s="22"/>
      <c r="AX2726" s="22"/>
      <c r="AY2726" s="22"/>
      <c r="AZ2726" s="22"/>
      <c r="BA2726" s="22"/>
      <c r="BB2726" s="22"/>
      <c r="BC2726" s="22"/>
    </row>
    <row r="2727" spans="1:55" s="23" customFormat="1" ht="25.5">
      <c r="A2727" s="7">
        <v>2604</v>
      </c>
      <c r="B2727" s="7">
        <v>42</v>
      </c>
      <c r="C2727" s="35">
        <v>44110</v>
      </c>
      <c r="D2727" s="36" t="s">
        <v>163</v>
      </c>
      <c r="E2727" s="37">
        <v>22973.61</v>
      </c>
      <c r="F2727" s="19" t="s">
        <v>50</v>
      </c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  <c r="Y2727" s="22"/>
      <c r="Z2727" s="22"/>
      <c r="AA2727" s="22"/>
      <c r="AB2727" s="22"/>
      <c r="AC2727" s="22"/>
      <c r="AD2727" s="22"/>
      <c r="AE2727" s="22"/>
      <c r="AF2727" s="22"/>
      <c r="AG2727" s="22"/>
      <c r="AH2727" s="22"/>
      <c r="AI2727" s="22"/>
      <c r="AJ2727" s="22"/>
      <c r="AK2727" s="22"/>
      <c r="AL2727" s="22"/>
      <c r="AM2727" s="22"/>
      <c r="AN2727" s="22"/>
      <c r="AO2727" s="22"/>
      <c r="AP2727" s="22"/>
      <c r="AQ2727" s="22"/>
      <c r="AR2727" s="22"/>
      <c r="AS2727" s="22"/>
      <c r="AT2727" s="22"/>
      <c r="AU2727" s="22"/>
      <c r="AV2727" s="22"/>
      <c r="AW2727" s="22"/>
      <c r="AX2727" s="22"/>
      <c r="AY2727" s="22"/>
      <c r="AZ2727" s="22"/>
      <c r="BA2727" s="22"/>
      <c r="BB2727" s="22"/>
      <c r="BC2727" s="22"/>
    </row>
    <row r="2728" spans="1:55" s="23" customFormat="1" ht="28.5">
      <c r="A2728" s="7">
        <v>2605</v>
      </c>
      <c r="B2728" s="7">
        <v>43</v>
      </c>
      <c r="C2728" s="35">
        <v>44110</v>
      </c>
      <c r="D2728" s="36" t="s">
        <v>160</v>
      </c>
      <c r="E2728" s="37">
        <v>14012.86</v>
      </c>
      <c r="F2728" s="19" t="s">
        <v>50</v>
      </c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  <c r="Y2728" s="22"/>
      <c r="Z2728" s="22"/>
      <c r="AA2728" s="22"/>
      <c r="AB2728" s="22"/>
      <c r="AC2728" s="22"/>
      <c r="AD2728" s="22"/>
      <c r="AE2728" s="22"/>
      <c r="AF2728" s="22"/>
      <c r="AG2728" s="22"/>
      <c r="AH2728" s="22"/>
      <c r="AI2728" s="22"/>
      <c r="AJ2728" s="22"/>
      <c r="AK2728" s="22"/>
      <c r="AL2728" s="22"/>
      <c r="AM2728" s="22"/>
      <c r="AN2728" s="22"/>
      <c r="AO2728" s="22"/>
      <c r="AP2728" s="22"/>
      <c r="AQ2728" s="22"/>
      <c r="AR2728" s="22"/>
      <c r="AS2728" s="22"/>
      <c r="AT2728" s="22"/>
      <c r="AU2728" s="22"/>
      <c r="AV2728" s="22"/>
      <c r="AW2728" s="22"/>
      <c r="AX2728" s="22"/>
      <c r="AY2728" s="22"/>
      <c r="AZ2728" s="22"/>
      <c r="BA2728" s="22"/>
      <c r="BB2728" s="22"/>
      <c r="BC2728" s="22"/>
    </row>
    <row r="2729" spans="1:55" s="23" customFormat="1" ht="25.5">
      <c r="A2729" s="7">
        <v>2606</v>
      </c>
      <c r="B2729" s="7">
        <v>44</v>
      </c>
      <c r="C2729" s="35">
        <v>44110</v>
      </c>
      <c r="D2729" s="36" t="s">
        <v>305</v>
      </c>
      <c r="E2729" s="37">
        <v>28752.72</v>
      </c>
      <c r="F2729" s="19" t="s">
        <v>50</v>
      </c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  <c r="Y2729" s="22"/>
      <c r="Z2729" s="22"/>
      <c r="AA2729" s="22"/>
      <c r="AB2729" s="22"/>
      <c r="AC2729" s="22"/>
      <c r="AD2729" s="22"/>
      <c r="AE2729" s="22"/>
      <c r="AF2729" s="22"/>
      <c r="AG2729" s="22"/>
      <c r="AH2729" s="22"/>
      <c r="AI2729" s="22"/>
      <c r="AJ2729" s="22"/>
      <c r="AK2729" s="22"/>
      <c r="AL2729" s="22"/>
      <c r="AM2729" s="22"/>
      <c r="AN2729" s="22"/>
      <c r="AO2729" s="22"/>
      <c r="AP2729" s="22"/>
      <c r="AQ2729" s="22"/>
      <c r="AR2729" s="22"/>
      <c r="AS2729" s="22"/>
      <c r="AT2729" s="22"/>
      <c r="AU2729" s="22"/>
      <c r="AV2729" s="22"/>
      <c r="AW2729" s="22"/>
      <c r="AX2729" s="22"/>
      <c r="AY2729" s="22"/>
      <c r="AZ2729" s="22"/>
      <c r="BA2729" s="22"/>
      <c r="BB2729" s="22"/>
      <c r="BC2729" s="22"/>
    </row>
    <row r="2730" spans="1:55" s="23" customFormat="1" ht="25.5">
      <c r="A2730" s="7">
        <v>2607</v>
      </c>
      <c r="B2730" s="7">
        <v>45</v>
      </c>
      <c r="C2730" s="35">
        <v>44110</v>
      </c>
      <c r="D2730" s="36" t="s">
        <v>510</v>
      </c>
      <c r="E2730" s="37">
        <v>216.81</v>
      </c>
      <c r="F2730" s="19" t="s">
        <v>50</v>
      </c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  <c r="Y2730" s="22"/>
      <c r="Z2730" s="22"/>
      <c r="AA2730" s="22"/>
      <c r="AB2730" s="22"/>
      <c r="AC2730" s="22"/>
      <c r="AD2730" s="22"/>
      <c r="AE2730" s="22"/>
      <c r="AF2730" s="22"/>
      <c r="AG2730" s="22"/>
      <c r="AH2730" s="22"/>
      <c r="AI2730" s="22"/>
      <c r="AJ2730" s="22"/>
      <c r="AK2730" s="22"/>
      <c r="AL2730" s="22"/>
      <c r="AM2730" s="22"/>
      <c r="AN2730" s="22"/>
      <c r="AO2730" s="22"/>
      <c r="AP2730" s="22"/>
      <c r="AQ2730" s="22"/>
      <c r="AR2730" s="22"/>
      <c r="AS2730" s="22"/>
      <c r="AT2730" s="22"/>
      <c r="AU2730" s="22"/>
      <c r="AV2730" s="22"/>
      <c r="AW2730" s="22"/>
      <c r="AX2730" s="22"/>
      <c r="AY2730" s="22"/>
      <c r="AZ2730" s="22"/>
      <c r="BA2730" s="22"/>
      <c r="BB2730" s="22"/>
      <c r="BC2730" s="22"/>
    </row>
    <row r="2731" spans="1:55" s="23" customFormat="1" ht="25.5">
      <c r="A2731" s="7">
        <v>2608</v>
      </c>
      <c r="B2731" s="7">
        <v>46</v>
      </c>
      <c r="C2731" s="35">
        <v>44110</v>
      </c>
      <c r="D2731" s="36" t="s">
        <v>306</v>
      </c>
      <c r="E2731" s="37">
        <v>1488.56</v>
      </c>
      <c r="F2731" s="19" t="s">
        <v>50</v>
      </c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  <c r="Y2731" s="22"/>
      <c r="Z2731" s="22"/>
      <c r="AA2731" s="22"/>
      <c r="AB2731" s="22"/>
      <c r="AC2731" s="22"/>
      <c r="AD2731" s="22"/>
      <c r="AE2731" s="22"/>
      <c r="AF2731" s="22"/>
      <c r="AG2731" s="22"/>
      <c r="AH2731" s="22"/>
      <c r="AI2731" s="22"/>
      <c r="AJ2731" s="22"/>
      <c r="AK2731" s="22"/>
      <c r="AL2731" s="22"/>
      <c r="AM2731" s="22"/>
      <c r="AN2731" s="22"/>
      <c r="AO2731" s="22"/>
      <c r="AP2731" s="22"/>
      <c r="AQ2731" s="22"/>
      <c r="AR2731" s="22"/>
      <c r="AS2731" s="22"/>
      <c r="AT2731" s="22"/>
      <c r="AU2731" s="22"/>
      <c r="AV2731" s="22"/>
      <c r="AW2731" s="22"/>
      <c r="AX2731" s="22"/>
      <c r="AY2731" s="22"/>
      <c r="AZ2731" s="22"/>
      <c r="BA2731" s="22"/>
      <c r="BB2731" s="22"/>
      <c r="BC2731" s="22"/>
    </row>
    <row r="2732" spans="1:55" s="23" customFormat="1" ht="25.5">
      <c r="A2732" s="7">
        <v>2609</v>
      </c>
      <c r="B2732" s="7">
        <v>47</v>
      </c>
      <c r="C2732" s="35">
        <v>44110</v>
      </c>
      <c r="D2732" s="36" t="s">
        <v>511</v>
      </c>
      <c r="E2732" s="37">
        <v>2046.48</v>
      </c>
      <c r="F2732" s="19" t="s">
        <v>50</v>
      </c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  <c r="Y2732" s="22"/>
      <c r="Z2732" s="22"/>
      <c r="AA2732" s="22"/>
      <c r="AB2732" s="22"/>
      <c r="AC2732" s="22"/>
      <c r="AD2732" s="22"/>
      <c r="AE2732" s="22"/>
      <c r="AF2732" s="22"/>
      <c r="AG2732" s="22"/>
      <c r="AH2732" s="22"/>
      <c r="AI2732" s="22"/>
      <c r="AJ2732" s="22"/>
      <c r="AK2732" s="22"/>
      <c r="AL2732" s="22"/>
      <c r="AM2732" s="22"/>
      <c r="AN2732" s="22"/>
      <c r="AO2732" s="22"/>
      <c r="AP2732" s="22"/>
      <c r="AQ2732" s="22"/>
      <c r="AR2732" s="22"/>
      <c r="AS2732" s="22"/>
      <c r="AT2732" s="22"/>
      <c r="AU2732" s="22"/>
      <c r="AV2732" s="22"/>
      <c r="AW2732" s="22"/>
      <c r="AX2732" s="22"/>
      <c r="AY2732" s="22"/>
      <c r="AZ2732" s="22"/>
      <c r="BA2732" s="22"/>
      <c r="BB2732" s="22"/>
      <c r="BC2732" s="22"/>
    </row>
    <row r="2733" spans="1:55" s="23" customFormat="1" ht="25.5">
      <c r="A2733" s="7">
        <v>2610</v>
      </c>
      <c r="B2733" s="7">
        <v>48</v>
      </c>
      <c r="C2733" s="35">
        <v>44110</v>
      </c>
      <c r="D2733" s="36" t="s">
        <v>367</v>
      </c>
      <c r="E2733" s="37">
        <v>23847.1</v>
      </c>
      <c r="F2733" s="19" t="s">
        <v>50</v>
      </c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  <c r="Y2733" s="22"/>
      <c r="Z2733" s="22"/>
      <c r="AA2733" s="22"/>
      <c r="AB2733" s="22"/>
      <c r="AC2733" s="22"/>
      <c r="AD2733" s="22"/>
      <c r="AE2733" s="22"/>
      <c r="AF2733" s="22"/>
      <c r="AG2733" s="22"/>
      <c r="AH2733" s="22"/>
      <c r="AI2733" s="22"/>
      <c r="AJ2733" s="22"/>
      <c r="AK2733" s="22"/>
      <c r="AL2733" s="22"/>
      <c r="AM2733" s="22"/>
      <c r="AN2733" s="22"/>
      <c r="AO2733" s="22"/>
      <c r="AP2733" s="22"/>
      <c r="AQ2733" s="22"/>
      <c r="AR2733" s="22"/>
      <c r="AS2733" s="22"/>
      <c r="AT2733" s="22"/>
      <c r="AU2733" s="22"/>
      <c r="AV2733" s="22"/>
      <c r="AW2733" s="22"/>
      <c r="AX2733" s="22"/>
      <c r="AY2733" s="22"/>
      <c r="AZ2733" s="22"/>
      <c r="BA2733" s="22"/>
      <c r="BB2733" s="22"/>
      <c r="BC2733" s="22"/>
    </row>
    <row r="2734" spans="1:55" s="23" customFormat="1" ht="25.5">
      <c r="A2734" s="7">
        <v>2611</v>
      </c>
      <c r="B2734" s="7">
        <v>49</v>
      </c>
      <c r="C2734" s="35">
        <v>44110</v>
      </c>
      <c r="D2734" s="36" t="s">
        <v>301</v>
      </c>
      <c r="E2734" s="37">
        <v>67721.22</v>
      </c>
      <c r="F2734" s="19" t="s">
        <v>50</v>
      </c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  <c r="Y2734" s="22"/>
      <c r="Z2734" s="22"/>
      <c r="AA2734" s="22"/>
      <c r="AB2734" s="22"/>
      <c r="AC2734" s="22"/>
      <c r="AD2734" s="22"/>
      <c r="AE2734" s="22"/>
      <c r="AF2734" s="22"/>
      <c r="AG2734" s="22"/>
      <c r="AH2734" s="22"/>
      <c r="AI2734" s="22"/>
      <c r="AJ2734" s="22"/>
      <c r="AK2734" s="22"/>
      <c r="AL2734" s="22"/>
      <c r="AM2734" s="22"/>
      <c r="AN2734" s="22"/>
      <c r="AO2734" s="22"/>
      <c r="AP2734" s="22"/>
      <c r="AQ2734" s="22"/>
      <c r="AR2734" s="22"/>
      <c r="AS2734" s="22"/>
      <c r="AT2734" s="22"/>
      <c r="AU2734" s="22"/>
      <c r="AV2734" s="22"/>
      <c r="AW2734" s="22"/>
      <c r="AX2734" s="22"/>
      <c r="AY2734" s="22"/>
      <c r="AZ2734" s="22"/>
      <c r="BA2734" s="22"/>
      <c r="BB2734" s="22"/>
      <c r="BC2734" s="22"/>
    </row>
    <row r="2735" spans="1:55" s="23" customFormat="1" ht="25.5">
      <c r="A2735" s="7">
        <v>2612</v>
      </c>
      <c r="B2735" s="7">
        <v>50</v>
      </c>
      <c r="C2735" s="35">
        <v>44110</v>
      </c>
      <c r="D2735" s="36" t="s">
        <v>95</v>
      </c>
      <c r="E2735" s="37">
        <v>7054.99</v>
      </c>
      <c r="F2735" s="19" t="s">
        <v>50</v>
      </c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  <c r="Y2735" s="22"/>
      <c r="Z2735" s="22"/>
      <c r="AA2735" s="22"/>
      <c r="AB2735" s="22"/>
      <c r="AC2735" s="22"/>
      <c r="AD2735" s="22"/>
      <c r="AE2735" s="22"/>
      <c r="AF2735" s="22"/>
      <c r="AG2735" s="22"/>
      <c r="AH2735" s="22"/>
      <c r="AI2735" s="22"/>
      <c r="AJ2735" s="22"/>
      <c r="AK2735" s="22"/>
      <c r="AL2735" s="22"/>
      <c r="AM2735" s="22"/>
      <c r="AN2735" s="22"/>
      <c r="AO2735" s="22"/>
      <c r="AP2735" s="22"/>
      <c r="AQ2735" s="22"/>
      <c r="AR2735" s="22"/>
      <c r="AS2735" s="22"/>
      <c r="AT2735" s="22"/>
      <c r="AU2735" s="22"/>
      <c r="AV2735" s="22"/>
      <c r="AW2735" s="22"/>
      <c r="AX2735" s="22"/>
      <c r="AY2735" s="22"/>
      <c r="AZ2735" s="22"/>
      <c r="BA2735" s="22"/>
      <c r="BB2735" s="22"/>
      <c r="BC2735" s="22"/>
    </row>
    <row r="2736" spans="1:55" s="23" customFormat="1" ht="25.5">
      <c r="A2736" s="7">
        <v>2613</v>
      </c>
      <c r="B2736" s="7">
        <v>51</v>
      </c>
      <c r="C2736" s="35">
        <v>44110</v>
      </c>
      <c r="D2736" s="36" t="s">
        <v>60</v>
      </c>
      <c r="E2736" s="37">
        <v>35542.79</v>
      </c>
      <c r="F2736" s="19" t="s">
        <v>50</v>
      </c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  <c r="Y2736" s="22"/>
      <c r="Z2736" s="22"/>
      <c r="AA2736" s="22"/>
      <c r="AB2736" s="22"/>
      <c r="AC2736" s="22"/>
      <c r="AD2736" s="22"/>
      <c r="AE2736" s="22"/>
      <c r="AF2736" s="22"/>
      <c r="AG2736" s="22"/>
      <c r="AH2736" s="22"/>
      <c r="AI2736" s="22"/>
      <c r="AJ2736" s="22"/>
      <c r="AK2736" s="22"/>
      <c r="AL2736" s="22"/>
      <c r="AM2736" s="22"/>
      <c r="AN2736" s="22"/>
      <c r="AO2736" s="22"/>
      <c r="AP2736" s="22"/>
      <c r="AQ2736" s="22"/>
      <c r="AR2736" s="22"/>
      <c r="AS2736" s="22"/>
      <c r="AT2736" s="22"/>
      <c r="AU2736" s="22"/>
      <c r="AV2736" s="22"/>
      <c r="AW2736" s="22"/>
      <c r="AX2736" s="22"/>
      <c r="AY2736" s="22"/>
      <c r="AZ2736" s="22"/>
      <c r="BA2736" s="22"/>
      <c r="BB2736" s="22"/>
      <c r="BC2736" s="22"/>
    </row>
    <row r="2737" spans="1:55" s="23" customFormat="1" ht="25.5">
      <c r="A2737" s="7">
        <v>2614</v>
      </c>
      <c r="B2737" s="7">
        <v>52</v>
      </c>
      <c r="C2737" s="35">
        <v>44110</v>
      </c>
      <c r="D2737" s="36" t="s">
        <v>96</v>
      </c>
      <c r="E2737" s="37">
        <v>14038.72</v>
      </c>
      <c r="F2737" s="19" t="s">
        <v>50</v>
      </c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  <c r="Y2737" s="22"/>
      <c r="Z2737" s="22"/>
      <c r="AA2737" s="22"/>
      <c r="AB2737" s="22"/>
      <c r="AC2737" s="22"/>
      <c r="AD2737" s="22"/>
      <c r="AE2737" s="22"/>
      <c r="AF2737" s="22"/>
      <c r="AG2737" s="22"/>
      <c r="AH2737" s="22"/>
      <c r="AI2737" s="22"/>
      <c r="AJ2737" s="22"/>
      <c r="AK2737" s="22"/>
      <c r="AL2737" s="22"/>
      <c r="AM2737" s="22"/>
      <c r="AN2737" s="22"/>
      <c r="AO2737" s="22"/>
      <c r="AP2737" s="22"/>
      <c r="AQ2737" s="22"/>
      <c r="AR2737" s="22"/>
      <c r="AS2737" s="22"/>
      <c r="AT2737" s="22"/>
      <c r="AU2737" s="22"/>
      <c r="AV2737" s="22"/>
      <c r="AW2737" s="22"/>
      <c r="AX2737" s="22"/>
      <c r="AY2737" s="22"/>
      <c r="AZ2737" s="22"/>
      <c r="BA2737" s="22"/>
      <c r="BB2737" s="22"/>
      <c r="BC2737" s="22"/>
    </row>
    <row r="2738" spans="1:55" s="23" customFormat="1" ht="25.5">
      <c r="A2738" s="7">
        <v>2615</v>
      </c>
      <c r="B2738" s="7">
        <v>53</v>
      </c>
      <c r="C2738" s="35">
        <v>44110</v>
      </c>
      <c r="D2738" s="36" t="s">
        <v>97</v>
      </c>
      <c r="E2738" s="37">
        <v>13293.57</v>
      </c>
      <c r="F2738" s="19" t="s">
        <v>50</v>
      </c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  <c r="Y2738" s="22"/>
      <c r="Z2738" s="22"/>
      <c r="AA2738" s="22"/>
      <c r="AB2738" s="22"/>
      <c r="AC2738" s="22"/>
      <c r="AD2738" s="22"/>
      <c r="AE2738" s="22"/>
      <c r="AF2738" s="22"/>
      <c r="AG2738" s="22"/>
      <c r="AH2738" s="22"/>
      <c r="AI2738" s="22"/>
      <c r="AJ2738" s="22"/>
      <c r="AK2738" s="22"/>
      <c r="AL2738" s="22"/>
      <c r="AM2738" s="22"/>
      <c r="AN2738" s="22"/>
      <c r="AO2738" s="22"/>
      <c r="AP2738" s="22"/>
      <c r="AQ2738" s="22"/>
      <c r="AR2738" s="22"/>
      <c r="AS2738" s="22"/>
      <c r="AT2738" s="22"/>
      <c r="AU2738" s="22"/>
      <c r="AV2738" s="22"/>
      <c r="AW2738" s="22"/>
      <c r="AX2738" s="22"/>
      <c r="AY2738" s="22"/>
      <c r="AZ2738" s="22"/>
      <c r="BA2738" s="22"/>
      <c r="BB2738" s="22"/>
      <c r="BC2738" s="22"/>
    </row>
    <row r="2739" spans="1:55" s="23" customFormat="1" ht="25.5">
      <c r="A2739" s="7">
        <v>2616</v>
      </c>
      <c r="B2739" s="7">
        <v>54</v>
      </c>
      <c r="C2739" s="35">
        <v>44110</v>
      </c>
      <c r="D2739" s="36" t="s">
        <v>98</v>
      </c>
      <c r="E2739" s="37">
        <v>12118.97</v>
      </c>
      <c r="F2739" s="19" t="s">
        <v>50</v>
      </c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  <c r="Y2739" s="22"/>
      <c r="Z2739" s="22"/>
      <c r="AA2739" s="22"/>
      <c r="AB2739" s="22"/>
      <c r="AC2739" s="22"/>
      <c r="AD2739" s="22"/>
      <c r="AE2739" s="22"/>
      <c r="AF2739" s="22"/>
      <c r="AG2739" s="22"/>
      <c r="AH2739" s="22"/>
      <c r="AI2739" s="22"/>
      <c r="AJ2739" s="22"/>
      <c r="AK2739" s="22"/>
      <c r="AL2739" s="22"/>
      <c r="AM2739" s="22"/>
      <c r="AN2739" s="22"/>
      <c r="AO2739" s="22"/>
      <c r="AP2739" s="22"/>
      <c r="AQ2739" s="22"/>
      <c r="AR2739" s="22"/>
      <c r="AS2739" s="22"/>
      <c r="AT2739" s="22"/>
      <c r="AU2739" s="22"/>
      <c r="AV2739" s="22"/>
      <c r="AW2739" s="22"/>
      <c r="AX2739" s="22"/>
      <c r="AY2739" s="22"/>
      <c r="AZ2739" s="22"/>
      <c r="BA2739" s="22"/>
      <c r="BB2739" s="22"/>
      <c r="BC2739" s="22"/>
    </row>
    <row r="2740" spans="1:55" s="23" customFormat="1" ht="25.5">
      <c r="A2740" s="7">
        <v>2617</v>
      </c>
      <c r="B2740" s="7">
        <v>55</v>
      </c>
      <c r="C2740" s="35">
        <v>44110</v>
      </c>
      <c r="D2740" s="36" t="s">
        <v>44</v>
      </c>
      <c r="E2740" s="37">
        <v>22550.25</v>
      </c>
      <c r="F2740" s="19" t="s">
        <v>50</v>
      </c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  <c r="Y2740" s="22"/>
      <c r="Z2740" s="22"/>
      <c r="AA2740" s="22"/>
      <c r="AB2740" s="22"/>
      <c r="AC2740" s="22"/>
      <c r="AD2740" s="22"/>
      <c r="AE2740" s="22"/>
      <c r="AF2740" s="22"/>
      <c r="AG2740" s="22"/>
      <c r="AH2740" s="22"/>
      <c r="AI2740" s="22"/>
      <c r="AJ2740" s="22"/>
      <c r="AK2740" s="22"/>
      <c r="AL2740" s="22"/>
      <c r="AM2740" s="22"/>
      <c r="AN2740" s="22"/>
      <c r="AO2740" s="22"/>
      <c r="AP2740" s="22"/>
      <c r="AQ2740" s="22"/>
      <c r="AR2740" s="22"/>
      <c r="AS2740" s="22"/>
      <c r="AT2740" s="22"/>
      <c r="AU2740" s="22"/>
      <c r="AV2740" s="22"/>
      <c r="AW2740" s="22"/>
      <c r="AX2740" s="22"/>
      <c r="AY2740" s="22"/>
      <c r="AZ2740" s="22"/>
      <c r="BA2740" s="22"/>
      <c r="BB2740" s="22"/>
      <c r="BC2740" s="22"/>
    </row>
    <row r="2741" spans="1:55" s="23" customFormat="1" ht="25.5">
      <c r="A2741" s="7">
        <v>2618</v>
      </c>
      <c r="B2741" s="7">
        <v>56</v>
      </c>
      <c r="C2741" s="35">
        <v>44110</v>
      </c>
      <c r="D2741" s="36" t="s">
        <v>44</v>
      </c>
      <c r="E2741" s="37">
        <v>112805.66</v>
      </c>
      <c r="F2741" s="19" t="s">
        <v>50</v>
      </c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  <c r="Y2741" s="22"/>
      <c r="Z2741" s="22"/>
      <c r="AA2741" s="22"/>
      <c r="AB2741" s="22"/>
      <c r="AC2741" s="22"/>
      <c r="AD2741" s="22"/>
      <c r="AE2741" s="22"/>
      <c r="AF2741" s="22"/>
      <c r="AG2741" s="22"/>
      <c r="AH2741" s="22"/>
      <c r="AI2741" s="22"/>
      <c r="AJ2741" s="22"/>
      <c r="AK2741" s="22"/>
      <c r="AL2741" s="22"/>
      <c r="AM2741" s="22"/>
      <c r="AN2741" s="22"/>
      <c r="AO2741" s="22"/>
      <c r="AP2741" s="22"/>
      <c r="AQ2741" s="22"/>
      <c r="AR2741" s="22"/>
      <c r="AS2741" s="22"/>
      <c r="AT2741" s="22"/>
      <c r="AU2741" s="22"/>
      <c r="AV2741" s="22"/>
      <c r="AW2741" s="22"/>
      <c r="AX2741" s="22"/>
      <c r="AY2741" s="22"/>
      <c r="AZ2741" s="22"/>
      <c r="BA2741" s="22"/>
      <c r="BB2741" s="22"/>
      <c r="BC2741" s="22"/>
    </row>
    <row r="2742" spans="1:55" s="23" customFormat="1" ht="25.5">
      <c r="A2742" s="7">
        <v>2619</v>
      </c>
      <c r="B2742" s="7">
        <v>57</v>
      </c>
      <c r="C2742" s="35">
        <v>44110</v>
      </c>
      <c r="D2742" s="36" t="s">
        <v>509</v>
      </c>
      <c r="E2742" s="37">
        <v>46075.87</v>
      </c>
      <c r="F2742" s="19" t="s">
        <v>50</v>
      </c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  <c r="Y2742" s="22"/>
      <c r="Z2742" s="22"/>
      <c r="AA2742" s="22"/>
      <c r="AB2742" s="22"/>
      <c r="AC2742" s="22"/>
      <c r="AD2742" s="22"/>
      <c r="AE2742" s="22"/>
      <c r="AF2742" s="22"/>
      <c r="AG2742" s="22"/>
      <c r="AH2742" s="22"/>
      <c r="AI2742" s="22"/>
      <c r="AJ2742" s="22"/>
      <c r="AK2742" s="22"/>
      <c r="AL2742" s="22"/>
      <c r="AM2742" s="22"/>
      <c r="AN2742" s="22"/>
      <c r="AO2742" s="22"/>
      <c r="AP2742" s="22"/>
      <c r="AQ2742" s="22"/>
      <c r="AR2742" s="22"/>
      <c r="AS2742" s="22"/>
      <c r="AT2742" s="22"/>
      <c r="AU2742" s="22"/>
      <c r="AV2742" s="22"/>
      <c r="AW2742" s="22"/>
      <c r="AX2742" s="22"/>
      <c r="AY2742" s="22"/>
      <c r="AZ2742" s="22"/>
      <c r="BA2742" s="22"/>
      <c r="BB2742" s="22"/>
      <c r="BC2742" s="22"/>
    </row>
    <row r="2743" spans="1:55" s="23" customFormat="1" ht="25.5">
      <c r="A2743" s="7">
        <v>2620</v>
      </c>
      <c r="B2743" s="7">
        <v>58</v>
      </c>
      <c r="C2743" s="35">
        <v>44110</v>
      </c>
      <c r="D2743" s="36" t="s">
        <v>513</v>
      </c>
      <c r="E2743" s="37">
        <v>3133.7</v>
      </c>
      <c r="F2743" s="19" t="s">
        <v>50</v>
      </c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  <c r="Y2743" s="22"/>
      <c r="Z2743" s="22"/>
      <c r="AA2743" s="22"/>
      <c r="AB2743" s="22"/>
      <c r="AC2743" s="22"/>
      <c r="AD2743" s="22"/>
      <c r="AE2743" s="22"/>
      <c r="AF2743" s="22"/>
      <c r="AG2743" s="22"/>
      <c r="AH2743" s="22"/>
      <c r="AI2743" s="22"/>
      <c r="AJ2743" s="22"/>
      <c r="AK2743" s="22"/>
      <c r="AL2743" s="22"/>
      <c r="AM2743" s="22"/>
      <c r="AN2743" s="22"/>
      <c r="AO2743" s="22"/>
      <c r="AP2743" s="22"/>
      <c r="AQ2743" s="22"/>
      <c r="AR2743" s="22"/>
      <c r="AS2743" s="22"/>
      <c r="AT2743" s="22"/>
      <c r="AU2743" s="22"/>
      <c r="AV2743" s="22"/>
      <c r="AW2743" s="22"/>
      <c r="AX2743" s="22"/>
      <c r="AY2743" s="22"/>
      <c r="AZ2743" s="22"/>
      <c r="BA2743" s="22"/>
      <c r="BB2743" s="22"/>
      <c r="BC2743" s="22"/>
    </row>
    <row r="2744" spans="1:55" s="23" customFormat="1" ht="25.5">
      <c r="A2744" s="7">
        <v>2621</v>
      </c>
      <c r="B2744" s="7">
        <v>59</v>
      </c>
      <c r="C2744" s="35">
        <v>44110</v>
      </c>
      <c r="D2744" s="36" t="s">
        <v>179</v>
      </c>
      <c r="E2744" s="37">
        <v>4858.68</v>
      </c>
      <c r="F2744" s="19" t="s">
        <v>50</v>
      </c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  <c r="Y2744" s="22"/>
      <c r="Z2744" s="22"/>
      <c r="AA2744" s="22"/>
      <c r="AB2744" s="22"/>
      <c r="AC2744" s="22"/>
      <c r="AD2744" s="22"/>
      <c r="AE2744" s="22"/>
      <c r="AF2744" s="22"/>
      <c r="AG2744" s="22"/>
      <c r="AH2744" s="22"/>
      <c r="AI2744" s="22"/>
      <c r="AJ2744" s="22"/>
      <c r="AK2744" s="22"/>
      <c r="AL2744" s="22"/>
      <c r="AM2744" s="22"/>
      <c r="AN2744" s="22"/>
      <c r="AO2744" s="22"/>
      <c r="AP2744" s="22"/>
      <c r="AQ2744" s="22"/>
      <c r="AR2744" s="22"/>
      <c r="AS2744" s="22"/>
      <c r="AT2744" s="22"/>
      <c r="AU2744" s="22"/>
      <c r="AV2744" s="22"/>
      <c r="AW2744" s="22"/>
      <c r="AX2744" s="22"/>
      <c r="AY2744" s="22"/>
      <c r="AZ2744" s="22"/>
      <c r="BA2744" s="22"/>
      <c r="BB2744" s="22"/>
      <c r="BC2744" s="22"/>
    </row>
    <row r="2745" spans="1:55" s="23" customFormat="1" ht="25.5">
      <c r="A2745" s="7">
        <v>2622</v>
      </c>
      <c r="B2745" s="7">
        <v>60</v>
      </c>
      <c r="C2745" s="35">
        <v>44110</v>
      </c>
      <c r="D2745" s="36" t="s">
        <v>514</v>
      </c>
      <c r="E2745" s="37">
        <v>10377.06</v>
      </c>
      <c r="F2745" s="19" t="s">
        <v>50</v>
      </c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  <c r="Y2745" s="22"/>
      <c r="Z2745" s="22"/>
      <c r="AA2745" s="22"/>
      <c r="AB2745" s="22"/>
      <c r="AC2745" s="22"/>
      <c r="AD2745" s="22"/>
      <c r="AE2745" s="22"/>
      <c r="AF2745" s="22"/>
      <c r="AG2745" s="22"/>
      <c r="AH2745" s="22"/>
      <c r="AI2745" s="22"/>
      <c r="AJ2745" s="22"/>
      <c r="AK2745" s="22"/>
      <c r="AL2745" s="22"/>
      <c r="AM2745" s="22"/>
      <c r="AN2745" s="22"/>
      <c r="AO2745" s="22"/>
      <c r="AP2745" s="22"/>
      <c r="AQ2745" s="22"/>
      <c r="AR2745" s="22"/>
      <c r="AS2745" s="22"/>
      <c r="AT2745" s="22"/>
      <c r="AU2745" s="22"/>
      <c r="AV2745" s="22"/>
      <c r="AW2745" s="22"/>
      <c r="AX2745" s="22"/>
      <c r="AY2745" s="22"/>
      <c r="AZ2745" s="22"/>
      <c r="BA2745" s="22"/>
      <c r="BB2745" s="22"/>
      <c r="BC2745" s="22"/>
    </row>
    <row r="2746" spans="1:55" s="23" customFormat="1" ht="25.5">
      <c r="A2746" s="7">
        <v>2623</v>
      </c>
      <c r="B2746" s="7">
        <v>61</v>
      </c>
      <c r="C2746" s="35">
        <v>44110</v>
      </c>
      <c r="D2746" s="36" t="s">
        <v>342</v>
      </c>
      <c r="E2746" s="37">
        <v>20042.38</v>
      </c>
      <c r="F2746" s="19" t="s">
        <v>50</v>
      </c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  <c r="Y2746" s="22"/>
      <c r="Z2746" s="22"/>
      <c r="AA2746" s="22"/>
      <c r="AB2746" s="22"/>
      <c r="AC2746" s="22"/>
      <c r="AD2746" s="22"/>
      <c r="AE2746" s="22"/>
      <c r="AF2746" s="22"/>
      <c r="AG2746" s="22"/>
      <c r="AH2746" s="22"/>
      <c r="AI2746" s="22"/>
      <c r="AJ2746" s="22"/>
      <c r="AK2746" s="22"/>
      <c r="AL2746" s="22"/>
      <c r="AM2746" s="22"/>
      <c r="AN2746" s="22"/>
      <c r="AO2746" s="22"/>
      <c r="AP2746" s="22"/>
      <c r="AQ2746" s="22"/>
      <c r="AR2746" s="22"/>
      <c r="AS2746" s="22"/>
      <c r="AT2746" s="22"/>
      <c r="AU2746" s="22"/>
      <c r="AV2746" s="22"/>
      <c r="AW2746" s="22"/>
      <c r="AX2746" s="22"/>
      <c r="AY2746" s="22"/>
      <c r="AZ2746" s="22"/>
      <c r="BA2746" s="22"/>
      <c r="BB2746" s="22"/>
      <c r="BC2746" s="22"/>
    </row>
    <row r="2747" spans="1:55" s="23" customFormat="1" ht="25.5">
      <c r="A2747" s="7">
        <v>2624</v>
      </c>
      <c r="B2747" s="7">
        <v>62</v>
      </c>
      <c r="C2747" s="35">
        <v>44110</v>
      </c>
      <c r="D2747" s="36" t="s">
        <v>168</v>
      </c>
      <c r="E2747" s="37">
        <v>22552.4</v>
      </c>
      <c r="F2747" s="19" t="s">
        <v>50</v>
      </c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  <c r="Y2747" s="22"/>
      <c r="Z2747" s="22"/>
      <c r="AA2747" s="22"/>
      <c r="AB2747" s="22"/>
      <c r="AC2747" s="22"/>
      <c r="AD2747" s="22"/>
      <c r="AE2747" s="22"/>
      <c r="AF2747" s="22"/>
      <c r="AG2747" s="22"/>
      <c r="AH2747" s="22"/>
      <c r="AI2747" s="22"/>
      <c r="AJ2747" s="22"/>
      <c r="AK2747" s="22"/>
      <c r="AL2747" s="22"/>
      <c r="AM2747" s="22"/>
      <c r="AN2747" s="22"/>
      <c r="AO2747" s="22"/>
      <c r="AP2747" s="22"/>
      <c r="AQ2747" s="22"/>
      <c r="AR2747" s="22"/>
      <c r="AS2747" s="22"/>
      <c r="AT2747" s="22"/>
      <c r="AU2747" s="22"/>
      <c r="AV2747" s="22"/>
      <c r="AW2747" s="22"/>
      <c r="AX2747" s="22"/>
      <c r="AY2747" s="22"/>
      <c r="AZ2747" s="22"/>
      <c r="BA2747" s="22"/>
      <c r="BB2747" s="22"/>
      <c r="BC2747" s="22"/>
    </row>
    <row r="2748" spans="1:55" s="23" customFormat="1" ht="15.75">
      <c r="A2748" s="41" t="s">
        <v>515</v>
      </c>
      <c r="B2748" s="42"/>
      <c r="C2748" s="43"/>
      <c r="D2748" s="25">
        <f>SUM(E2686:E2717)</f>
        <v>3343959.79</v>
      </c>
      <c r="E2748" s="25">
        <f>SUM(E2718:E2747)</f>
        <v>605560.52</v>
      </c>
      <c r="F2748" s="25">
        <v>0</v>
      </c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  <c r="Y2748" s="22"/>
      <c r="Z2748" s="22"/>
      <c r="AA2748" s="22"/>
      <c r="AB2748" s="22"/>
      <c r="AC2748" s="22"/>
      <c r="AD2748" s="22"/>
      <c r="AE2748" s="22"/>
      <c r="AF2748" s="22"/>
      <c r="AG2748" s="22"/>
      <c r="AH2748" s="22"/>
      <c r="AI2748" s="22"/>
      <c r="AJ2748" s="22"/>
      <c r="AK2748" s="22"/>
      <c r="AL2748" s="22"/>
      <c r="AM2748" s="22"/>
      <c r="AN2748" s="22"/>
      <c r="AO2748" s="22"/>
      <c r="AP2748" s="22"/>
      <c r="AQ2748" s="22"/>
      <c r="AR2748" s="22"/>
      <c r="AS2748" s="22"/>
      <c r="AT2748" s="22"/>
      <c r="AU2748" s="22"/>
      <c r="AV2748" s="22"/>
      <c r="AW2748" s="22"/>
      <c r="AX2748" s="22"/>
      <c r="AY2748" s="22"/>
      <c r="AZ2748" s="22"/>
      <c r="BA2748" s="22"/>
      <c r="BB2748" s="22"/>
      <c r="BC2748" s="22"/>
    </row>
    <row r="2749" spans="1:55" s="30" customFormat="1" ht="25.5">
      <c r="A2749" s="40">
        <v>2625</v>
      </c>
      <c r="B2749" s="40">
        <v>63</v>
      </c>
      <c r="C2749" s="35">
        <v>44112</v>
      </c>
      <c r="D2749" s="36" t="s">
        <v>513</v>
      </c>
      <c r="E2749" s="37">
        <v>3133.7</v>
      </c>
      <c r="F2749" s="38" t="s">
        <v>50</v>
      </c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29"/>
      <c r="S2749" s="29"/>
      <c r="T2749" s="29"/>
      <c r="U2749" s="29"/>
      <c r="V2749" s="29"/>
      <c r="W2749" s="29"/>
      <c r="X2749" s="29"/>
      <c r="Y2749" s="29"/>
      <c r="Z2749" s="29"/>
      <c r="AA2749" s="29"/>
      <c r="AB2749" s="29"/>
      <c r="AC2749" s="29"/>
      <c r="AD2749" s="29"/>
      <c r="AE2749" s="29"/>
      <c r="AF2749" s="29"/>
      <c r="AG2749" s="29"/>
      <c r="AH2749" s="29"/>
      <c r="AI2749" s="29"/>
      <c r="AJ2749" s="29"/>
      <c r="AK2749" s="29"/>
      <c r="AL2749" s="29"/>
      <c r="AM2749" s="29"/>
      <c r="AN2749" s="29"/>
      <c r="AO2749" s="29"/>
      <c r="AP2749" s="29"/>
      <c r="AQ2749" s="29"/>
      <c r="AR2749" s="29"/>
      <c r="AS2749" s="29"/>
      <c r="AT2749" s="29"/>
      <c r="AU2749" s="29"/>
      <c r="AV2749" s="29"/>
      <c r="AW2749" s="29"/>
      <c r="AX2749" s="29"/>
      <c r="AY2749" s="29"/>
      <c r="AZ2749" s="29"/>
      <c r="BA2749" s="29"/>
      <c r="BB2749" s="29"/>
      <c r="BC2749" s="29"/>
    </row>
    <row r="2750" spans="1:55" s="30" customFormat="1" ht="15.75">
      <c r="A2750" s="41" t="s">
        <v>516</v>
      </c>
      <c r="B2750" s="42"/>
      <c r="C2750" s="43"/>
      <c r="D2750" s="25">
        <f>0</f>
        <v>0</v>
      </c>
      <c r="E2750" s="25">
        <f>E2749</f>
        <v>3133.7</v>
      </c>
      <c r="F2750" s="25">
        <v>0</v>
      </c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  <c r="R2750" s="29"/>
      <c r="S2750" s="29"/>
      <c r="T2750" s="29"/>
      <c r="U2750" s="29"/>
      <c r="V2750" s="29"/>
      <c r="W2750" s="29"/>
      <c r="X2750" s="29"/>
      <c r="Y2750" s="29"/>
      <c r="Z2750" s="29"/>
      <c r="AA2750" s="29"/>
      <c r="AB2750" s="29"/>
      <c r="AC2750" s="29"/>
      <c r="AD2750" s="29"/>
      <c r="AE2750" s="29"/>
      <c r="AF2750" s="29"/>
      <c r="AG2750" s="29"/>
      <c r="AH2750" s="29"/>
      <c r="AI2750" s="29"/>
      <c r="AJ2750" s="29"/>
      <c r="AK2750" s="29"/>
      <c r="AL2750" s="29"/>
      <c r="AM2750" s="29"/>
      <c r="AN2750" s="29"/>
      <c r="AO2750" s="29"/>
      <c r="AP2750" s="29"/>
      <c r="AQ2750" s="29"/>
      <c r="AR2750" s="29"/>
      <c r="AS2750" s="29"/>
      <c r="AT2750" s="29"/>
      <c r="AU2750" s="29"/>
      <c r="AV2750" s="29"/>
      <c r="AW2750" s="29"/>
      <c r="AX2750" s="29"/>
      <c r="AY2750" s="29"/>
      <c r="AZ2750" s="29"/>
      <c r="BA2750" s="29"/>
      <c r="BB2750" s="29"/>
      <c r="BC2750" s="29"/>
    </row>
    <row r="2751" spans="1:55" s="23" customFormat="1" ht="42.75">
      <c r="A2751" s="7">
        <v>2626</v>
      </c>
      <c r="B2751" s="7">
        <v>64</v>
      </c>
      <c r="C2751" s="35">
        <v>44116</v>
      </c>
      <c r="D2751" s="36" t="s">
        <v>199</v>
      </c>
      <c r="E2751" s="37">
        <v>8930899.27</v>
      </c>
      <c r="F2751" s="19" t="s">
        <v>29</v>
      </c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  <c r="Y2751" s="22"/>
      <c r="Z2751" s="22"/>
      <c r="AA2751" s="22"/>
      <c r="AB2751" s="22"/>
      <c r="AC2751" s="22"/>
      <c r="AD2751" s="22"/>
      <c r="AE2751" s="22"/>
      <c r="AF2751" s="22"/>
      <c r="AG2751" s="22"/>
      <c r="AH2751" s="22"/>
      <c r="AI2751" s="22"/>
      <c r="AJ2751" s="22"/>
      <c r="AK2751" s="22"/>
      <c r="AL2751" s="22"/>
      <c r="AM2751" s="22"/>
      <c r="AN2751" s="22"/>
      <c r="AO2751" s="22"/>
      <c r="AP2751" s="22"/>
      <c r="AQ2751" s="22"/>
      <c r="AR2751" s="22"/>
      <c r="AS2751" s="22"/>
      <c r="AT2751" s="22"/>
      <c r="AU2751" s="22"/>
      <c r="AV2751" s="22"/>
      <c r="AW2751" s="22"/>
      <c r="AX2751" s="22"/>
      <c r="AY2751" s="22"/>
      <c r="AZ2751" s="22"/>
      <c r="BA2751" s="22"/>
      <c r="BB2751" s="22"/>
      <c r="BC2751" s="22"/>
    </row>
    <row r="2752" spans="1:55" s="23" customFormat="1" ht="25.5">
      <c r="A2752" s="7">
        <v>2627</v>
      </c>
      <c r="B2752" s="7">
        <v>65</v>
      </c>
      <c r="C2752" s="35">
        <v>44116</v>
      </c>
      <c r="D2752" s="36" t="s">
        <v>321</v>
      </c>
      <c r="E2752" s="37">
        <v>120000</v>
      </c>
      <c r="F2752" s="19" t="s">
        <v>47</v>
      </c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  <c r="Y2752" s="22"/>
      <c r="Z2752" s="22"/>
      <c r="AA2752" s="22"/>
      <c r="AB2752" s="22"/>
      <c r="AC2752" s="22"/>
      <c r="AD2752" s="22"/>
      <c r="AE2752" s="22"/>
      <c r="AF2752" s="22"/>
      <c r="AG2752" s="22"/>
      <c r="AH2752" s="22"/>
      <c r="AI2752" s="22"/>
      <c r="AJ2752" s="22"/>
      <c r="AK2752" s="22"/>
      <c r="AL2752" s="22"/>
      <c r="AM2752" s="22"/>
      <c r="AN2752" s="22"/>
      <c r="AO2752" s="22"/>
      <c r="AP2752" s="22"/>
      <c r="AQ2752" s="22"/>
      <c r="AR2752" s="22"/>
      <c r="AS2752" s="22"/>
      <c r="AT2752" s="22"/>
      <c r="AU2752" s="22"/>
      <c r="AV2752" s="22"/>
      <c r="AW2752" s="22"/>
      <c r="AX2752" s="22"/>
      <c r="AY2752" s="22"/>
      <c r="AZ2752" s="22"/>
      <c r="BA2752" s="22"/>
      <c r="BB2752" s="22"/>
      <c r="BC2752" s="22"/>
    </row>
    <row r="2753" spans="1:55" s="23" customFormat="1" ht="25.5">
      <c r="A2753" s="7">
        <v>2628</v>
      </c>
      <c r="B2753" s="7">
        <v>66</v>
      </c>
      <c r="C2753" s="35">
        <v>44116</v>
      </c>
      <c r="D2753" s="36" t="s">
        <v>328</v>
      </c>
      <c r="E2753" s="37">
        <v>102240.46</v>
      </c>
      <c r="F2753" s="19" t="s">
        <v>47</v>
      </c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  <c r="Y2753" s="22"/>
      <c r="Z2753" s="22"/>
      <c r="AA2753" s="22"/>
      <c r="AB2753" s="22"/>
      <c r="AC2753" s="22"/>
      <c r="AD2753" s="22"/>
      <c r="AE2753" s="22"/>
      <c r="AF2753" s="22"/>
      <c r="AG2753" s="22"/>
      <c r="AH2753" s="22"/>
      <c r="AI2753" s="22"/>
      <c r="AJ2753" s="22"/>
      <c r="AK2753" s="22"/>
      <c r="AL2753" s="22"/>
      <c r="AM2753" s="22"/>
      <c r="AN2753" s="22"/>
      <c r="AO2753" s="22"/>
      <c r="AP2753" s="22"/>
      <c r="AQ2753" s="22"/>
      <c r="AR2753" s="22"/>
      <c r="AS2753" s="22"/>
      <c r="AT2753" s="22"/>
      <c r="AU2753" s="22"/>
      <c r="AV2753" s="22"/>
      <c r="AW2753" s="22"/>
      <c r="AX2753" s="22"/>
      <c r="AY2753" s="22"/>
      <c r="AZ2753" s="22"/>
      <c r="BA2753" s="22"/>
      <c r="BB2753" s="22"/>
      <c r="BC2753" s="22"/>
    </row>
    <row r="2754" spans="1:55" s="23" customFormat="1" ht="25.5">
      <c r="A2754" s="7">
        <v>2629</v>
      </c>
      <c r="B2754" s="7">
        <v>67</v>
      </c>
      <c r="C2754" s="35">
        <v>44116</v>
      </c>
      <c r="D2754" s="36" t="s">
        <v>36</v>
      </c>
      <c r="E2754" s="37">
        <v>99047.52</v>
      </c>
      <c r="F2754" s="19" t="s">
        <v>47</v>
      </c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  <c r="Y2754" s="22"/>
      <c r="Z2754" s="22"/>
      <c r="AA2754" s="22"/>
      <c r="AB2754" s="22"/>
      <c r="AC2754" s="22"/>
      <c r="AD2754" s="22"/>
      <c r="AE2754" s="22"/>
      <c r="AF2754" s="22"/>
      <c r="AG2754" s="22"/>
      <c r="AH2754" s="22"/>
      <c r="AI2754" s="22"/>
      <c r="AJ2754" s="22"/>
      <c r="AK2754" s="22"/>
      <c r="AL2754" s="22"/>
      <c r="AM2754" s="22"/>
      <c r="AN2754" s="22"/>
      <c r="AO2754" s="22"/>
      <c r="AP2754" s="22"/>
      <c r="AQ2754" s="22"/>
      <c r="AR2754" s="22"/>
      <c r="AS2754" s="22"/>
      <c r="AT2754" s="22"/>
      <c r="AU2754" s="22"/>
      <c r="AV2754" s="22"/>
      <c r="AW2754" s="22"/>
      <c r="AX2754" s="22"/>
      <c r="AY2754" s="22"/>
      <c r="AZ2754" s="22"/>
      <c r="BA2754" s="22"/>
      <c r="BB2754" s="22"/>
      <c r="BC2754" s="22"/>
    </row>
    <row r="2755" spans="1:55" s="23" customFormat="1" ht="25.5">
      <c r="A2755" s="7">
        <v>2630</v>
      </c>
      <c r="B2755" s="7">
        <v>68</v>
      </c>
      <c r="C2755" s="35">
        <v>44116</v>
      </c>
      <c r="D2755" s="36" t="s">
        <v>281</v>
      </c>
      <c r="E2755" s="37">
        <v>53700.45</v>
      </c>
      <c r="F2755" s="19" t="s">
        <v>47</v>
      </c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  <c r="Y2755" s="22"/>
      <c r="Z2755" s="22"/>
      <c r="AA2755" s="22"/>
      <c r="AB2755" s="22"/>
      <c r="AC2755" s="22"/>
      <c r="AD2755" s="22"/>
      <c r="AE2755" s="22"/>
      <c r="AF2755" s="22"/>
      <c r="AG2755" s="22"/>
      <c r="AH2755" s="22"/>
      <c r="AI2755" s="22"/>
      <c r="AJ2755" s="22"/>
      <c r="AK2755" s="22"/>
      <c r="AL2755" s="22"/>
      <c r="AM2755" s="22"/>
      <c r="AN2755" s="22"/>
      <c r="AO2755" s="22"/>
      <c r="AP2755" s="22"/>
      <c r="AQ2755" s="22"/>
      <c r="AR2755" s="22"/>
      <c r="AS2755" s="22"/>
      <c r="AT2755" s="22"/>
      <c r="AU2755" s="22"/>
      <c r="AV2755" s="22"/>
      <c r="AW2755" s="22"/>
      <c r="AX2755" s="22"/>
      <c r="AY2755" s="22"/>
      <c r="AZ2755" s="22"/>
      <c r="BA2755" s="22"/>
      <c r="BB2755" s="22"/>
      <c r="BC2755" s="22"/>
    </row>
    <row r="2756" spans="1:55" s="23" customFormat="1" ht="25.5">
      <c r="A2756" s="7">
        <v>2631</v>
      </c>
      <c r="B2756" s="7">
        <v>69</v>
      </c>
      <c r="C2756" s="35">
        <v>44116</v>
      </c>
      <c r="D2756" s="36" t="s">
        <v>171</v>
      </c>
      <c r="E2756" s="37">
        <v>250451.54</v>
      </c>
      <c r="F2756" s="19" t="s">
        <v>47</v>
      </c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  <c r="Y2756" s="22"/>
      <c r="Z2756" s="22"/>
      <c r="AA2756" s="22"/>
      <c r="AB2756" s="22"/>
      <c r="AC2756" s="22"/>
      <c r="AD2756" s="22"/>
      <c r="AE2756" s="22"/>
      <c r="AF2756" s="22"/>
      <c r="AG2756" s="22"/>
      <c r="AH2756" s="22"/>
      <c r="AI2756" s="22"/>
      <c r="AJ2756" s="22"/>
      <c r="AK2756" s="22"/>
      <c r="AL2756" s="22"/>
      <c r="AM2756" s="22"/>
      <c r="AN2756" s="22"/>
      <c r="AO2756" s="22"/>
      <c r="AP2756" s="22"/>
      <c r="AQ2756" s="22"/>
      <c r="AR2756" s="22"/>
      <c r="AS2756" s="22"/>
      <c r="AT2756" s="22"/>
      <c r="AU2756" s="22"/>
      <c r="AV2756" s="22"/>
      <c r="AW2756" s="22"/>
      <c r="AX2756" s="22"/>
      <c r="AY2756" s="22"/>
      <c r="AZ2756" s="22"/>
      <c r="BA2756" s="22"/>
      <c r="BB2756" s="22"/>
      <c r="BC2756" s="22"/>
    </row>
    <row r="2757" spans="1:55" s="23" customFormat="1" ht="25.5">
      <c r="A2757" s="7">
        <v>2632</v>
      </c>
      <c r="B2757" s="7">
        <v>70</v>
      </c>
      <c r="C2757" s="35">
        <v>44116</v>
      </c>
      <c r="D2757" s="36" t="s">
        <v>226</v>
      </c>
      <c r="E2757" s="37">
        <v>31320.91</v>
      </c>
      <c r="F2757" s="19" t="s">
        <v>47</v>
      </c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  <c r="Y2757" s="22"/>
      <c r="Z2757" s="22"/>
      <c r="AA2757" s="22"/>
      <c r="AB2757" s="22"/>
      <c r="AC2757" s="22"/>
      <c r="AD2757" s="22"/>
      <c r="AE2757" s="22"/>
      <c r="AF2757" s="22"/>
      <c r="AG2757" s="22"/>
      <c r="AH2757" s="22"/>
      <c r="AI2757" s="22"/>
      <c r="AJ2757" s="22"/>
      <c r="AK2757" s="22"/>
      <c r="AL2757" s="22"/>
      <c r="AM2757" s="22"/>
      <c r="AN2757" s="22"/>
      <c r="AO2757" s="22"/>
      <c r="AP2757" s="22"/>
      <c r="AQ2757" s="22"/>
      <c r="AR2757" s="22"/>
      <c r="AS2757" s="22"/>
      <c r="AT2757" s="22"/>
      <c r="AU2757" s="22"/>
      <c r="AV2757" s="22"/>
      <c r="AW2757" s="22"/>
      <c r="AX2757" s="22"/>
      <c r="AY2757" s="22"/>
      <c r="AZ2757" s="22"/>
      <c r="BA2757" s="22"/>
      <c r="BB2757" s="22"/>
      <c r="BC2757" s="22"/>
    </row>
    <row r="2758" spans="1:55" s="23" customFormat="1" ht="25.5">
      <c r="A2758" s="7">
        <v>2633</v>
      </c>
      <c r="B2758" s="7">
        <v>71</v>
      </c>
      <c r="C2758" s="35">
        <v>44116</v>
      </c>
      <c r="D2758" s="36" t="s">
        <v>517</v>
      </c>
      <c r="E2758" s="37">
        <v>23515.14</v>
      </c>
      <c r="F2758" s="19" t="s">
        <v>47</v>
      </c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  <c r="Y2758" s="22"/>
      <c r="Z2758" s="22"/>
      <c r="AA2758" s="22"/>
      <c r="AB2758" s="22"/>
      <c r="AC2758" s="22"/>
      <c r="AD2758" s="22"/>
      <c r="AE2758" s="22"/>
      <c r="AF2758" s="22"/>
      <c r="AG2758" s="22"/>
      <c r="AH2758" s="22"/>
      <c r="AI2758" s="22"/>
      <c r="AJ2758" s="22"/>
      <c r="AK2758" s="22"/>
      <c r="AL2758" s="22"/>
      <c r="AM2758" s="22"/>
      <c r="AN2758" s="22"/>
      <c r="AO2758" s="22"/>
      <c r="AP2758" s="22"/>
      <c r="AQ2758" s="22"/>
      <c r="AR2758" s="22"/>
      <c r="AS2758" s="22"/>
      <c r="AT2758" s="22"/>
      <c r="AU2758" s="22"/>
      <c r="AV2758" s="22"/>
      <c r="AW2758" s="22"/>
      <c r="AX2758" s="22"/>
      <c r="AY2758" s="22"/>
      <c r="AZ2758" s="22"/>
      <c r="BA2758" s="22"/>
      <c r="BB2758" s="22"/>
      <c r="BC2758" s="22"/>
    </row>
    <row r="2759" spans="1:55" s="23" customFormat="1" ht="25.5">
      <c r="A2759" s="7">
        <v>2634</v>
      </c>
      <c r="B2759" s="7">
        <v>72</v>
      </c>
      <c r="C2759" s="35">
        <v>44116</v>
      </c>
      <c r="D2759" s="36" t="s">
        <v>465</v>
      </c>
      <c r="E2759" s="37">
        <v>3037.12</v>
      </c>
      <c r="F2759" s="19" t="s">
        <v>47</v>
      </c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  <c r="Y2759" s="22"/>
      <c r="Z2759" s="22"/>
      <c r="AA2759" s="22"/>
      <c r="AB2759" s="22"/>
      <c r="AC2759" s="22"/>
      <c r="AD2759" s="22"/>
      <c r="AE2759" s="22"/>
      <c r="AF2759" s="22"/>
      <c r="AG2759" s="22"/>
      <c r="AH2759" s="22"/>
      <c r="AI2759" s="22"/>
      <c r="AJ2759" s="22"/>
      <c r="AK2759" s="22"/>
      <c r="AL2759" s="22"/>
      <c r="AM2759" s="22"/>
      <c r="AN2759" s="22"/>
      <c r="AO2759" s="22"/>
      <c r="AP2759" s="22"/>
      <c r="AQ2759" s="22"/>
      <c r="AR2759" s="22"/>
      <c r="AS2759" s="22"/>
      <c r="AT2759" s="22"/>
      <c r="AU2759" s="22"/>
      <c r="AV2759" s="22"/>
      <c r="AW2759" s="22"/>
      <c r="AX2759" s="22"/>
      <c r="AY2759" s="22"/>
      <c r="AZ2759" s="22"/>
      <c r="BA2759" s="22"/>
      <c r="BB2759" s="22"/>
      <c r="BC2759" s="22"/>
    </row>
    <row r="2760" spans="1:55" s="23" customFormat="1" ht="42.75">
      <c r="A2760" s="7">
        <v>2635</v>
      </c>
      <c r="B2760" s="7">
        <v>73</v>
      </c>
      <c r="C2760" s="35">
        <v>44116</v>
      </c>
      <c r="D2760" s="36" t="s">
        <v>199</v>
      </c>
      <c r="E2760" s="37">
        <v>1658137.23</v>
      </c>
      <c r="F2760" s="19" t="s">
        <v>49</v>
      </c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  <c r="Y2760" s="22"/>
      <c r="Z2760" s="22"/>
      <c r="AA2760" s="22"/>
      <c r="AB2760" s="22"/>
      <c r="AC2760" s="22"/>
      <c r="AD2760" s="22"/>
      <c r="AE2760" s="22"/>
      <c r="AF2760" s="22"/>
      <c r="AG2760" s="22"/>
      <c r="AH2760" s="22"/>
      <c r="AI2760" s="22"/>
      <c r="AJ2760" s="22"/>
      <c r="AK2760" s="22"/>
      <c r="AL2760" s="22"/>
      <c r="AM2760" s="22"/>
      <c r="AN2760" s="22"/>
      <c r="AO2760" s="22"/>
      <c r="AP2760" s="22"/>
      <c r="AQ2760" s="22"/>
      <c r="AR2760" s="22"/>
      <c r="AS2760" s="22"/>
      <c r="AT2760" s="22"/>
      <c r="AU2760" s="22"/>
      <c r="AV2760" s="22"/>
      <c r="AW2760" s="22"/>
      <c r="AX2760" s="22"/>
      <c r="AY2760" s="22"/>
      <c r="AZ2760" s="22"/>
      <c r="BA2760" s="22"/>
      <c r="BB2760" s="22"/>
      <c r="BC2760" s="22"/>
    </row>
    <row r="2761" spans="1:55" s="23" customFormat="1" ht="25.5">
      <c r="A2761" s="7">
        <v>2636</v>
      </c>
      <c r="B2761" s="7">
        <v>74</v>
      </c>
      <c r="C2761" s="35">
        <v>44116</v>
      </c>
      <c r="D2761" s="36" t="s">
        <v>321</v>
      </c>
      <c r="E2761" s="37">
        <v>30000</v>
      </c>
      <c r="F2761" s="19" t="s">
        <v>50</v>
      </c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  <c r="Y2761" s="22"/>
      <c r="Z2761" s="22"/>
      <c r="AA2761" s="22"/>
      <c r="AB2761" s="22"/>
      <c r="AC2761" s="22"/>
      <c r="AD2761" s="22"/>
      <c r="AE2761" s="22"/>
      <c r="AF2761" s="22"/>
      <c r="AG2761" s="22"/>
      <c r="AH2761" s="22"/>
      <c r="AI2761" s="22"/>
      <c r="AJ2761" s="22"/>
      <c r="AK2761" s="22"/>
      <c r="AL2761" s="22"/>
      <c r="AM2761" s="22"/>
      <c r="AN2761" s="22"/>
      <c r="AO2761" s="22"/>
      <c r="AP2761" s="22"/>
      <c r="AQ2761" s="22"/>
      <c r="AR2761" s="22"/>
      <c r="AS2761" s="22"/>
      <c r="AT2761" s="22"/>
      <c r="AU2761" s="22"/>
      <c r="AV2761" s="22"/>
      <c r="AW2761" s="22"/>
      <c r="AX2761" s="22"/>
      <c r="AY2761" s="22"/>
      <c r="AZ2761" s="22"/>
      <c r="BA2761" s="22"/>
      <c r="BB2761" s="22"/>
      <c r="BC2761" s="22"/>
    </row>
    <row r="2762" spans="1:55" s="23" customFormat="1" ht="25.5">
      <c r="A2762" s="7">
        <v>2637</v>
      </c>
      <c r="B2762" s="7">
        <v>75</v>
      </c>
      <c r="C2762" s="35">
        <v>44116</v>
      </c>
      <c r="D2762" s="36" t="s">
        <v>328</v>
      </c>
      <c r="E2762" s="37">
        <v>19876.75</v>
      </c>
      <c r="F2762" s="19" t="s">
        <v>50</v>
      </c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  <c r="Y2762" s="22"/>
      <c r="Z2762" s="22"/>
      <c r="AA2762" s="22"/>
      <c r="AB2762" s="22"/>
      <c r="AC2762" s="22"/>
      <c r="AD2762" s="22"/>
      <c r="AE2762" s="22"/>
      <c r="AF2762" s="22"/>
      <c r="AG2762" s="22"/>
      <c r="AH2762" s="22"/>
      <c r="AI2762" s="22"/>
      <c r="AJ2762" s="22"/>
      <c r="AK2762" s="22"/>
      <c r="AL2762" s="22"/>
      <c r="AM2762" s="22"/>
      <c r="AN2762" s="22"/>
      <c r="AO2762" s="22"/>
      <c r="AP2762" s="22"/>
      <c r="AQ2762" s="22"/>
      <c r="AR2762" s="22"/>
      <c r="AS2762" s="22"/>
      <c r="AT2762" s="22"/>
      <c r="AU2762" s="22"/>
      <c r="AV2762" s="22"/>
      <c r="AW2762" s="22"/>
      <c r="AX2762" s="22"/>
      <c r="AY2762" s="22"/>
      <c r="AZ2762" s="22"/>
      <c r="BA2762" s="22"/>
      <c r="BB2762" s="22"/>
      <c r="BC2762" s="22"/>
    </row>
    <row r="2763" spans="1:55" s="23" customFormat="1" ht="25.5">
      <c r="A2763" s="7">
        <v>2638</v>
      </c>
      <c r="B2763" s="7">
        <v>76</v>
      </c>
      <c r="C2763" s="35">
        <v>44116</v>
      </c>
      <c r="D2763" s="36" t="s">
        <v>36</v>
      </c>
      <c r="E2763" s="37">
        <v>19256</v>
      </c>
      <c r="F2763" s="19" t="s">
        <v>50</v>
      </c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  <c r="Y2763" s="22"/>
      <c r="Z2763" s="22"/>
      <c r="AA2763" s="22"/>
      <c r="AB2763" s="22"/>
      <c r="AC2763" s="22"/>
      <c r="AD2763" s="22"/>
      <c r="AE2763" s="22"/>
      <c r="AF2763" s="22"/>
      <c r="AG2763" s="22"/>
      <c r="AH2763" s="22"/>
      <c r="AI2763" s="22"/>
      <c r="AJ2763" s="22"/>
      <c r="AK2763" s="22"/>
      <c r="AL2763" s="22"/>
      <c r="AM2763" s="22"/>
      <c r="AN2763" s="22"/>
      <c r="AO2763" s="22"/>
      <c r="AP2763" s="22"/>
      <c r="AQ2763" s="22"/>
      <c r="AR2763" s="22"/>
      <c r="AS2763" s="22"/>
      <c r="AT2763" s="22"/>
      <c r="AU2763" s="22"/>
      <c r="AV2763" s="22"/>
      <c r="AW2763" s="22"/>
      <c r="AX2763" s="22"/>
      <c r="AY2763" s="22"/>
      <c r="AZ2763" s="22"/>
      <c r="BA2763" s="22"/>
      <c r="BB2763" s="22"/>
      <c r="BC2763" s="22"/>
    </row>
    <row r="2764" spans="1:55" s="23" customFormat="1" ht="25.5">
      <c r="A2764" s="7">
        <v>2639</v>
      </c>
      <c r="B2764" s="7">
        <v>77</v>
      </c>
      <c r="C2764" s="35">
        <v>44116</v>
      </c>
      <c r="D2764" s="36" t="s">
        <v>281</v>
      </c>
      <c r="E2764" s="37">
        <v>10440</v>
      </c>
      <c r="F2764" s="19" t="s">
        <v>50</v>
      </c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  <c r="Y2764" s="22"/>
      <c r="Z2764" s="22"/>
      <c r="AA2764" s="22"/>
      <c r="AB2764" s="22"/>
      <c r="AC2764" s="22"/>
      <c r="AD2764" s="22"/>
      <c r="AE2764" s="22"/>
      <c r="AF2764" s="22"/>
      <c r="AG2764" s="22"/>
      <c r="AH2764" s="22"/>
      <c r="AI2764" s="22"/>
      <c r="AJ2764" s="22"/>
      <c r="AK2764" s="22"/>
      <c r="AL2764" s="22"/>
      <c r="AM2764" s="22"/>
      <c r="AN2764" s="22"/>
      <c r="AO2764" s="22"/>
      <c r="AP2764" s="22"/>
      <c r="AQ2764" s="22"/>
      <c r="AR2764" s="22"/>
      <c r="AS2764" s="22"/>
      <c r="AT2764" s="22"/>
      <c r="AU2764" s="22"/>
      <c r="AV2764" s="22"/>
      <c r="AW2764" s="22"/>
      <c r="AX2764" s="22"/>
      <c r="AY2764" s="22"/>
      <c r="AZ2764" s="22"/>
      <c r="BA2764" s="22"/>
      <c r="BB2764" s="22"/>
      <c r="BC2764" s="22"/>
    </row>
    <row r="2765" spans="1:55" s="23" customFormat="1" ht="25.5">
      <c r="A2765" s="7">
        <v>2640</v>
      </c>
      <c r="B2765" s="7">
        <v>78</v>
      </c>
      <c r="C2765" s="35">
        <v>44116</v>
      </c>
      <c r="D2765" s="36" t="s">
        <v>171</v>
      </c>
      <c r="E2765" s="37">
        <v>46167.8</v>
      </c>
      <c r="F2765" s="19" t="s">
        <v>50</v>
      </c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  <c r="Y2765" s="22"/>
      <c r="Z2765" s="22"/>
      <c r="AA2765" s="22"/>
      <c r="AB2765" s="22"/>
      <c r="AC2765" s="22"/>
      <c r="AD2765" s="22"/>
      <c r="AE2765" s="22"/>
      <c r="AF2765" s="22"/>
      <c r="AG2765" s="22"/>
      <c r="AH2765" s="22"/>
      <c r="AI2765" s="22"/>
      <c r="AJ2765" s="22"/>
      <c r="AK2765" s="22"/>
      <c r="AL2765" s="22"/>
      <c r="AM2765" s="22"/>
      <c r="AN2765" s="22"/>
      <c r="AO2765" s="22"/>
      <c r="AP2765" s="22"/>
      <c r="AQ2765" s="22"/>
      <c r="AR2765" s="22"/>
      <c r="AS2765" s="22"/>
      <c r="AT2765" s="22"/>
      <c r="AU2765" s="22"/>
      <c r="AV2765" s="22"/>
      <c r="AW2765" s="22"/>
      <c r="AX2765" s="22"/>
      <c r="AY2765" s="22"/>
      <c r="AZ2765" s="22"/>
      <c r="BA2765" s="22"/>
      <c r="BB2765" s="22"/>
      <c r="BC2765" s="22"/>
    </row>
    <row r="2766" spans="1:55" s="23" customFormat="1" ht="15.75">
      <c r="A2766" s="41" t="s">
        <v>518</v>
      </c>
      <c r="B2766" s="42"/>
      <c r="C2766" s="43"/>
      <c r="D2766" s="25">
        <f>SUM(E2751:E2759)</f>
        <v>9614212.409999998</v>
      </c>
      <c r="E2766" s="25">
        <f>SUM(E2760:E2765)</f>
        <v>1783877.78</v>
      </c>
      <c r="F2766" s="25">
        <v>0</v>
      </c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  <c r="Y2766" s="22"/>
      <c r="Z2766" s="22"/>
      <c r="AA2766" s="22"/>
      <c r="AB2766" s="22"/>
      <c r="AC2766" s="22"/>
      <c r="AD2766" s="22"/>
      <c r="AE2766" s="22"/>
      <c r="AF2766" s="22"/>
      <c r="AG2766" s="22"/>
      <c r="AH2766" s="22"/>
      <c r="AI2766" s="22"/>
      <c r="AJ2766" s="22"/>
      <c r="AK2766" s="22"/>
      <c r="AL2766" s="22"/>
      <c r="AM2766" s="22"/>
      <c r="AN2766" s="22"/>
      <c r="AO2766" s="22"/>
      <c r="AP2766" s="22"/>
      <c r="AQ2766" s="22"/>
      <c r="AR2766" s="22"/>
      <c r="AS2766" s="22"/>
      <c r="AT2766" s="22"/>
      <c r="AU2766" s="22"/>
      <c r="AV2766" s="22"/>
      <c r="AW2766" s="22"/>
      <c r="AX2766" s="22"/>
      <c r="AY2766" s="22"/>
      <c r="AZ2766" s="22"/>
      <c r="BA2766" s="22"/>
      <c r="BB2766" s="22"/>
      <c r="BC2766" s="22"/>
    </row>
    <row r="2767" spans="1:55" s="23" customFormat="1" ht="25.5">
      <c r="A2767" s="7">
        <v>2641</v>
      </c>
      <c r="B2767" s="7">
        <v>79</v>
      </c>
      <c r="C2767" s="35">
        <v>44117</v>
      </c>
      <c r="D2767" s="36" t="s">
        <v>519</v>
      </c>
      <c r="E2767" s="37">
        <v>23515.14</v>
      </c>
      <c r="F2767" s="19" t="s">
        <v>47</v>
      </c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  <c r="Y2767" s="22"/>
      <c r="Z2767" s="22"/>
      <c r="AA2767" s="22"/>
      <c r="AB2767" s="22"/>
      <c r="AC2767" s="22"/>
      <c r="AD2767" s="22"/>
      <c r="AE2767" s="22"/>
      <c r="AF2767" s="22"/>
      <c r="AG2767" s="22"/>
      <c r="AH2767" s="22"/>
      <c r="AI2767" s="22"/>
      <c r="AJ2767" s="22"/>
      <c r="AK2767" s="22"/>
      <c r="AL2767" s="22"/>
      <c r="AM2767" s="22"/>
      <c r="AN2767" s="22"/>
      <c r="AO2767" s="22"/>
      <c r="AP2767" s="22"/>
      <c r="AQ2767" s="22"/>
      <c r="AR2767" s="22"/>
      <c r="AS2767" s="22"/>
      <c r="AT2767" s="22"/>
      <c r="AU2767" s="22"/>
      <c r="AV2767" s="22"/>
      <c r="AW2767" s="22"/>
      <c r="AX2767" s="22"/>
      <c r="AY2767" s="22"/>
      <c r="AZ2767" s="22"/>
      <c r="BA2767" s="22"/>
      <c r="BB2767" s="22"/>
      <c r="BC2767" s="22"/>
    </row>
    <row r="2768" spans="1:55" s="23" customFormat="1" ht="25.5">
      <c r="A2768" s="7">
        <v>2642</v>
      </c>
      <c r="B2768" s="7">
        <v>80</v>
      </c>
      <c r="C2768" s="35">
        <v>44117</v>
      </c>
      <c r="D2768" s="36" t="s">
        <v>141</v>
      </c>
      <c r="E2768" s="37">
        <v>40783.53</v>
      </c>
      <c r="F2768" s="19" t="s">
        <v>47</v>
      </c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  <c r="Y2768" s="22"/>
      <c r="Z2768" s="22"/>
      <c r="AA2768" s="22"/>
      <c r="AB2768" s="22"/>
      <c r="AC2768" s="22"/>
      <c r="AD2768" s="22"/>
      <c r="AE2768" s="22"/>
      <c r="AF2768" s="22"/>
      <c r="AG2768" s="22"/>
      <c r="AH2768" s="22"/>
      <c r="AI2768" s="22"/>
      <c r="AJ2768" s="22"/>
      <c r="AK2768" s="22"/>
      <c r="AL2768" s="22"/>
      <c r="AM2768" s="22"/>
      <c r="AN2768" s="22"/>
      <c r="AO2768" s="22"/>
      <c r="AP2768" s="22"/>
      <c r="AQ2768" s="22"/>
      <c r="AR2768" s="22"/>
      <c r="AS2768" s="22"/>
      <c r="AT2768" s="22"/>
      <c r="AU2768" s="22"/>
      <c r="AV2768" s="22"/>
      <c r="AW2768" s="22"/>
      <c r="AX2768" s="22"/>
      <c r="AY2768" s="22"/>
      <c r="AZ2768" s="22"/>
      <c r="BA2768" s="22"/>
      <c r="BB2768" s="22"/>
      <c r="BC2768" s="22"/>
    </row>
    <row r="2769" spans="1:55" s="23" customFormat="1" ht="15.75">
      <c r="A2769" s="41" t="s">
        <v>520</v>
      </c>
      <c r="B2769" s="42"/>
      <c r="C2769" s="43"/>
      <c r="D2769" s="25">
        <f>SUM(E2767:E2768)</f>
        <v>64298.67</v>
      </c>
      <c r="E2769" s="25">
        <v>0</v>
      </c>
      <c r="F2769" s="25">
        <v>0</v>
      </c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  <c r="Y2769" s="22"/>
      <c r="Z2769" s="22"/>
      <c r="AA2769" s="22"/>
      <c r="AB2769" s="22"/>
      <c r="AC2769" s="22"/>
      <c r="AD2769" s="22"/>
      <c r="AE2769" s="22"/>
      <c r="AF2769" s="22"/>
      <c r="AG2769" s="22"/>
      <c r="AH2769" s="22"/>
      <c r="AI2769" s="22"/>
      <c r="AJ2769" s="22"/>
      <c r="AK2769" s="22"/>
      <c r="AL2769" s="22"/>
      <c r="AM2769" s="22"/>
      <c r="AN2769" s="22"/>
      <c r="AO2769" s="22"/>
      <c r="AP2769" s="22"/>
      <c r="AQ2769" s="22"/>
      <c r="AR2769" s="22"/>
      <c r="AS2769" s="22"/>
      <c r="AT2769" s="22"/>
      <c r="AU2769" s="22"/>
      <c r="AV2769" s="22"/>
      <c r="AW2769" s="22"/>
      <c r="AX2769" s="22"/>
      <c r="AY2769" s="22"/>
      <c r="AZ2769" s="22"/>
      <c r="BA2769" s="22"/>
      <c r="BB2769" s="22"/>
      <c r="BC2769" s="22"/>
    </row>
    <row r="2770" spans="1:55" s="23" customFormat="1" ht="25.5">
      <c r="A2770" s="7">
        <v>2643</v>
      </c>
      <c r="B2770" s="7">
        <v>81</v>
      </c>
      <c r="C2770" s="35">
        <v>44119</v>
      </c>
      <c r="D2770" s="36" t="s">
        <v>521</v>
      </c>
      <c r="E2770" s="37">
        <v>6000000</v>
      </c>
      <c r="F2770" s="19" t="s">
        <v>491</v>
      </c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  <c r="Y2770" s="22"/>
      <c r="Z2770" s="22"/>
      <c r="AA2770" s="22"/>
      <c r="AB2770" s="22"/>
      <c r="AC2770" s="22"/>
      <c r="AD2770" s="22"/>
      <c r="AE2770" s="22"/>
      <c r="AF2770" s="22"/>
      <c r="AG2770" s="22"/>
      <c r="AH2770" s="22"/>
      <c r="AI2770" s="22"/>
      <c r="AJ2770" s="22"/>
      <c r="AK2770" s="22"/>
      <c r="AL2770" s="22"/>
      <c r="AM2770" s="22"/>
      <c r="AN2770" s="22"/>
      <c r="AO2770" s="22"/>
      <c r="AP2770" s="22"/>
      <c r="AQ2770" s="22"/>
      <c r="AR2770" s="22"/>
      <c r="AS2770" s="22"/>
      <c r="AT2770" s="22"/>
      <c r="AU2770" s="22"/>
      <c r="AV2770" s="22"/>
      <c r="AW2770" s="22"/>
      <c r="AX2770" s="22"/>
      <c r="AY2770" s="22"/>
      <c r="AZ2770" s="22"/>
      <c r="BA2770" s="22"/>
      <c r="BB2770" s="22"/>
      <c r="BC2770" s="22"/>
    </row>
    <row r="2771" spans="1:55" s="23" customFormat="1" ht="25.5">
      <c r="A2771" s="7">
        <v>2644</v>
      </c>
      <c r="B2771" s="7">
        <v>82</v>
      </c>
      <c r="C2771" s="35">
        <v>44119</v>
      </c>
      <c r="D2771" s="36" t="s">
        <v>113</v>
      </c>
      <c r="E2771" s="37">
        <v>500000</v>
      </c>
      <c r="F2771" s="19" t="s">
        <v>491</v>
      </c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  <c r="Y2771" s="22"/>
      <c r="Z2771" s="22"/>
      <c r="AA2771" s="22"/>
      <c r="AB2771" s="22"/>
      <c r="AC2771" s="22"/>
      <c r="AD2771" s="22"/>
      <c r="AE2771" s="22"/>
      <c r="AF2771" s="22"/>
      <c r="AG2771" s="22"/>
      <c r="AH2771" s="22"/>
      <c r="AI2771" s="22"/>
      <c r="AJ2771" s="22"/>
      <c r="AK2771" s="22"/>
      <c r="AL2771" s="22"/>
      <c r="AM2771" s="22"/>
      <c r="AN2771" s="22"/>
      <c r="AO2771" s="22"/>
      <c r="AP2771" s="22"/>
      <c r="AQ2771" s="22"/>
      <c r="AR2771" s="22"/>
      <c r="AS2771" s="22"/>
      <c r="AT2771" s="22"/>
      <c r="AU2771" s="22"/>
      <c r="AV2771" s="22"/>
      <c r="AW2771" s="22"/>
      <c r="AX2771" s="22"/>
      <c r="AY2771" s="22"/>
      <c r="AZ2771" s="22"/>
      <c r="BA2771" s="22"/>
      <c r="BB2771" s="22"/>
      <c r="BC2771" s="22"/>
    </row>
    <row r="2772" spans="1:55" s="23" customFormat="1" ht="25.5">
      <c r="A2772" s="7">
        <v>2645</v>
      </c>
      <c r="B2772" s="7">
        <v>83</v>
      </c>
      <c r="C2772" s="35">
        <v>44119</v>
      </c>
      <c r="D2772" s="36" t="s">
        <v>113</v>
      </c>
      <c r="E2772" s="37">
        <v>300000</v>
      </c>
      <c r="F2772" s="19" t="s">
        <v>491</v>
      </c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  <c r="Y2772" s="22"/>
      <c r="Z2772" s="22"/>
      <c r="AA2772" s="22"/>
      <c r="AB2772" s="22"/>
      <c r="AC2772" s="22"/>
      <c r="AD2772" s="22"/>
      <c r="AE2772" s="22"/>
      <c r="AF2772" s="22"/>
      <c r="AG2772" s="22"/>
      <c r="AH2772" s="22"/>
      <c r="AI2772" s="22"/>
      <c r="AJ2772" s="22"/>
      <c r="AK2772" s="22"/>
      <c r="AL2772" s="22"/>
      <c r="AM2772" s="22"/>
      <c r="AN2772" s="22"/>
      <c r="AO2772" s="22"/>
      <c r="AP2772" s="22"/>
      <c r="AQ2772" s="22"/>
      <c r="AR2772" s="22"/>
      <c r="AS2772" s="22"/>
      <c r="AT2772" s="22"/>
      <c r="AU2772" s="22"/>
      <c r="AV2772" s="22"/>
      <c r="AW2772" s="22"/>
      <c r="AX2772" s="22"/>
      <c r="AY2772" s="22"/>
      <c r="AZ2772" s="22"/>
      <c r="BA2772" s="22"/>
      <c r="BB2772" s="22"/>
      <c r="BC2772" s="22"/>
    </row>
    <row r="2773" spans="1:55" s="23" customFormat="1" ht="25.5">
      <c r="A2773" s="7">
        <v>2646</v>
      </c>
      <c r="B2773" s="7">
        <v>84</v>
      </c>
      <c r="C2773" s="35">
        <v>44119</v>
      </c>
      <c r="D2773" s="36" t="s">
        <v>384</v>
      </c>
      <c r="E2773" s="37">
        <v>650000</v>
      </c>
      <c r="F2773" s="19" t="s">
        <v>491</v>
      </c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  <c r="Y2773" s="22"/>
      <c r="Z2773" s="22"/>
      <c r="AA2773" s="22"/>
      <c r="AB2773" s="22"/>
      <c r="AC2773" s="22"/>
      <c r="AD2773" s="22"/>
      <c r="AE2773" s="22"/>
      <c r="AF2773" s="22"/>
      <c r="AG2773" s="22"/>
      <c r="AH2773" s="22"/>
      <c r="AI2773" s="22"/>
      <c r="AJ2773" s="22"/>
      <c r="AK2773" s="22"/>
      <c r="AL2773" s="22"/>
      <c r="AM2773" s="22"/>
      <c r="AN2773" s="22"/>
      <c r="AO2773" s="22"/>
      <c r="AP2773" s="22"/>
      <c r="AQ2773" s="22"/>
      <c r="AR2773" s="22"/>
      <c r="AS2773" s="22"/>
      <c r="AT2773" s="22"/>
      <c r="AU2773" s="22"/>
      <c r="AV2773" s="22"/>
      <c r="AW2773" s="22"/>
      <c r="AX2773" s="22"/>
      <c r="AY2773" s="22"/>
      <c r="AZ2773" s="22"/>
      <c r="BA2773" s="22"/>
      <c r="BB2773" s="22"/>
      <c r="BC2773" s="22"/>
    </row>
    <row r="2774" spans="1:55" s="23" customFormat="1" ht="25.5">
      <c r="A2774" s="7">
        <v>2647</v>
      </c>
      <c r="B2774" s="7">
        <v>85</v>
      </c>
      <c r="C2774" s="35">
        <v>44119</v>
      </c>
      <c r="D2774" s="36" t="s">
        <v>123</v>
      </c>
      <c r="E2774" s="37">
        <v>500000</v>
      </c>
      <c r="F2774" s="19" t="s">
        <v>491</v>
      </c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  <c r="Y2774" s="22"/>
      <c r="Z2774" s="22"/>
      <c r="AA2774" s="22"/>
      <c r="AB2774" s="22"/>
      <c r="AC2774" s="22"/>
      <c r="AD2774" s="22"/>
      <c r="AE2774" s="22"/>
      <c r="AF2774" s="22"/>
      <c r="AG2774" s="22"/>
      <c r="AH2774" s="22"/>
      <c r="AI2774" s="22"/>
      <c r="AJ2774" s="22"/>
      <c r="AK2774" s="22"/>
      <c r="AL2774" s="22"/>
      <c r="AM2774" s="22"/>
      <c r="AN2774" s="22"/>
      <c r="AO2774" s="22"/>
      <c r="AP2774" s="22"/>
      <c r="AQ2774" s="22"/>
      <c r="AR2774" s="22"/>
      <c r="AS2774" s="22"/>
      <c r="AT2774" s="22"/>
      <c r="AU2774" s="22"/>
      <c r="AV2774" s="22"/>
      <c r="AW2774" s="22"/>
      <c r="AX2774" s="22"/>
      <c r="AY2774" s="22"/>
      <c r="AZ2774" s="22"/>
      <c r="BA2774" s="22"/>
      <c r="BB2774" s="22"/>
      <c r="BC2774" s="22"/>
    </row>
    <row r="2775" spans="1:55" s="23" customFormat="1" ht="25.5">
      <c r="A2775" s="7">
        <v>2648</v>
      </c>
      <c r="B2775" s="7">
        <v>86</v>
      </c>
      <c r="C2775" s="35">
        <v>44119</v>
      </c>
      <c r="D2775" s="36" t="s">
        <v>387</v>
      </c>
      <c r="E2775" s="37">
        <v>1037914.49</v>
      </c>
      <c r="F2775" s="19" t="s">
        <v>29</v>
      </c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  <c r="Y2775" s="22"/>
      <c r="Z2775" s="22"/>
      <c r="AA2775" s="22"/>
      <c r="AB2775" s="22"/>
      <c r="AC2775" s="22"/>
      <c r="AD2775" s="22"/>
      <c r="AE2775" s="22"/>
      <c r="AF2775" s="22"/>
      <c r="AG2775" s="22"/>
      <c r="AH2775" s="22"/>
      <c r="AI2775" s="22"/>
      <c r="AJ2775" s="22"/>
      <c r="AK2775" s="22"/>
      <c r="AL2775" s="22"/>
      <c r="AM2775" s="22"/>
      <c r="AN2775" s="22"/>
      <c r="AO2775" s="22"/>
      <c r="AP2775" s="22"/>
      <c r="AQ2775" s="22"/>
      <c r="AR2775" s="22"/>
      <c r="AS2775" s="22"/>
      <c r="AT2775" s="22"/>
      <c r="AU2775" s="22"/>
      <c r="AV2775" s="22"/>
      <c r="AW2775" s="22"/>
      <c r="AX2775" s="22"/>
      <c r="AY2775" s="22"/>
      <c r="AZ2775" s="22"/>
      <c r="BA2775" s="22"/>
      <c r="BB2775" s="22"/>
      <c r="BC2775" s="22"/>
    </row>
    <row r="2776" spans="1:55" s="23" customFormat="1" ht="25.5">
      <c r="A2776" s="7">
        <v>2649</v>
      </c>
      <c r="B2776" s="7">
        <v>87</v>
      </c>
      <c r="C2776" s="35">
        <v>44119</v>
      </c>
      <c r="D2776" s="36" t="s">
        <v>522</v>
      </c>
      <c r="E2776" s="37">
        <v>1148010</v>
      </c>
      <c r="F2776" s="19" t="s">
        <v>29</v>
      </c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  <c r="Y2776" s="22"/>
      <c r="Z2776" s="22"/>
      <c r="AA2776" s="22"/>
      <c r="AB2776" s="22"/>
      <c r="AC2776" s="22"/>
      <c r="AD2776" s="22"/>
      <c r="AE2776" s="22"/>
      <c r="AF2776" s="22"/>
      <c r="AG2776" s="22"/>
      <c r="AH2776" s="22"/>
      <c r="AI2776" s="22"/>
      <c r="AJ2776" s="22"/>
      <c r="AK2776" s="22"/>
      <c r="AL2776" s="22"/>
      <c r="AM2776" s="22"/>
      <c r="AN2776" s="22"/>
      <c r="AO2776" s="22"/>
      <c r="AP2776" s="22"/>
      <c r="AQ2776" s="22"/>
      <c r="AR2776" s="22"/>
      <c r="AS2776" s="22"/>
      <c r="AT2776" s="22"/>
      <c r="AU2776" s="22"/>
      <c r="AV2776" s="22"/>
      <c r="AW2776" s="22"/>
      <c r="AX2776" s="22"/>
      <c r="AY2776" s="22"/>
      <c r="AZ2776" s="22"/>
      <c r="BA2776" s="22"/>
      <c r="BB2776" s="22"/>
      <c r="BC2776" s="22"/>
    </row>
    <row r="2777" spans="1:55" s="23" customFormat="1" ht="25.5">
      <c r="A2777" s="7">
        <v>2650</v>
      </c>
      <c r="B2777" s="7">
        <v>88</v>
      </c>
      <c r="C2777" s="35">
        <v>44119</v>
      </c>
      <c r="D2777" s="36" t="s">
        <v>523</v>
      </c>
      <c r="E2777" s="37">
        <v>107219</v>
      </c>
      <c r="F2777" s="19" t="s">
        <v>29</v>
      </c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  <c r="Y2777" s="22"/>
      <c r="Z2777" s="22"/>
      <c r="AA2777" s="22"/>
      <c r="AB2777" s="22"/>
      <c r="AC2777" s="22"/>
      <c r="AD2777" s="22"/>
      <c r="AE2777" s="22"/>
      <c r="AF2777" s="22"/>
      <c r="AG2777" s="22"/>
      <c r="AH2777" s="22"/>
      <c r="AI2777" s="22"/>
      <c r="AJ2777" s="22"/>
      <c r="AK2777" s="22"/>
      <c r="AL2777" s="22"/>
      <c r="AM2777" s="22"/>
      <c r="AN2777" s="22"/>
      <c r="AO2777" s="22"/>
      <c r="AP2777" s="22"/>
      <c r="AQ2777" s="22"/>
      <c r="AR2777" s="22"/>
      <c r="AS2777" s="22"/>
      <c r="AT2777" s="22"/>
      <c r="AU2777" s="22"/>
      <c r="AV2777" s="22"/>
      <c r="AW2777" s="22"/>
      <c r="AX2777" s="22"/>
      <c r="AY2777" s="22"/>
      <c r="AZ2777" s="22"/>
      <c r="BA2777" s="22"/>
      <c r="BB2777" s="22"/>
      <c r="BC2777" s="22"/>
    </row>
    <row r="2778" spans="1:55" s="23" customFormat="1" ht="25.5">
      <c r="A2778" s="7">
        <v>2651</v>
      </c>
      <c r="B2778" s="7">
        <v>89</v>
      </c>
      <c r="C2778" s="35">
        <v>44119</v>
      </c>
      <c r="D2778" s="36" t="s">
        <v>524</v>
      </c>
      <c r="E2778" s="37">
        <v>247470.64</v>
      </c>
      <c r="F2778" s="19" t="s">
        <v>47</v>
      </c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  <c r="Y2778" s="22"/>
      <c r="Z2778" s="22"/>
      <c r="AA2778" s="22"/>
      <c r="AB2778" s="22"/>
      <c r="AC2778" s="22"/>
      <c r="AD2778" s="22"/>
      <c r="AE2778" s="22"/>
      <c r="AF2778" s="22"/>
      <c r="AG2778" s="22"/>
      <c r="AH2778" s="22"/>
      <c r="AI2778" s="22"/>
      <c r="AJ2778" s="22"/>
      <c r="AK2778" s="22"/>
      <c r="AL2778" s="22"/>
      <c r="AM2778" s="22"/>
      <c r="AN2778" s="22"/>
      <c r="AO2778" s="22"/>
      <c r="AP2778" s="22"/>
      <c r="AQ2778" s="22"/>
      <c r="AR2778" s="22"/>
      <c r="AS2778" s="22"/>
      <c r="AT2778" s="22"/>
      <c r="AU2778" s="22"/>
      <c r="AV2778" s="22"/>
      <c r="AW2778" s="22"/>
      <c r="AX2778" s="22"/>
      <c r="AY2778" s="22"/>
      <c r="AZ2778" s="22"/>
      <c r="BA2778" s="22"/>
      <c r="BB2778" s="22"/>
      <c r="BC2778" s="22"/>
    </row>
    <row r="2779" spans="1:55" s="23" customFormat="1" ht="25.5">
      <c r="A2779" s="7">
        <v>2652</v>
      </c>
      <c r="B2779" s="7">
        <v>90</v>
      </c>
      <c r="C2779" s="35">
        <v>44119</v>
      </c>
      <c r="D2779" s="36" t="s">
        <v>370</v>
      </c>
      <c r="E2779" s="37">
        <v>128868.84</v>
      </c>
      <c r="F2779" s="19" t="s">
        <v>47</v>
      </c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  <c r="Y2779" s="22"/>
      <c r="Z2779" s="22"/>
      <c r="AA2779" s="22"/>
      <c r="AB2779" s="22"/>
      <c r="AC2779" s="22"/>
      <c r="AD2779" s="22"/>
      <c r="AE2779" s="22"/>
      <c r="AF2779" s="22"/>
      <c r="AG2779" s="22"/>
      <c r="AH2779" s="22"/>
      <c r="AI2779" s="22"/>
      <c r="AJ2779" s="22"/>
      <c r="AK2779" s="22"/>
      <c r="AL2779" s="22"/>
      <c r="AM2779" s="22"/>
      <c r="AN2779" s="22"/>
      <c r="AO2779" s="22"/>
      <c r="AP2779" s="22"/>
      <c r="AQ2779" s="22"/>
      <c r="AR2779" s="22"/>
      <c r="AS2779" s="22"/>
      <c r="AT2779" s="22"/>
      <c r="AU2779" s="22"/>
      <c r="AV2779" s="22"/>
      <c r="AW2779" s="22"/>
      <c r="AX2779" s="22"/>
      <c r="AY2779" s="22"/>
      <c r="AZ2779" s="22"/>
      <c r="BA2779" s="22"/>
      <c r="BB2779" s="22"/>
      <c r="BC2779" s="22"/>
    </row>
    <row r="2780" spans="1:55" s="23" customFormat="1" ht="25.5">
      <c r="A2780" s="7">
        <v>2653</v>
      </c>
      <c r="B2780" s="7">
        <v>91</v>
      </c>
      <c r="C2780" s="35">
        <v>44119</v>
      </c>
      <c r="D2780" s="36" t="s">
        <v>321</v>
      </c>
      <c r="E2780" s="37">
        <v>321224.52</v>
      </c>
      <c r="F2780" s="19" t="s">
        <v>47</v>
      </c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  <c r="Y2780" s="22"/>
      <c r="Z2780" s="22"/>
      <c r="AA2780" s="22"/>
      <c r="AB2780" s="22"/>
      <c r="AC2780" s="22"/>
      <c r="AD2780" s="22"/>
      <c r="AE2780" s="22"/>
      <c r="AF2780" s="22"/>
      <c r="AG2780" s="22"/>
      <c r="AH2780" s="22"/>
      <c r="AI2780" s="22"/>
      <c r="AJ2780" s="22"/>
      <c r="AK2780" s="22"/>
      <c r="AL2780" s="22"/>
      <c r="AM2780" s="22"/>
      <c r="AN2780" s="22"/>
      <c r="AO2780" s="22"/>
      <c r="AP2780" s="22"/>
      <c r="AQ2780" s="22"/>
      <c r="AR2780" s="22"/>
      <c r="AS2780" s="22"/>
      <c r="AT2780" s="22"/>
      <c r="AU2780" s="22"/>
      <c r="AV2780" s="22"/>
      <c r="AW2780" s="22"/>
      <c r="AX2780" s="22"/>
      <c r="AY2780" s="22"/>
      <c r="AZ2780" s="22"/>
      <c r="BA2780" s="22"/>
      <c r="BB2780" s="22"/>
      <c r="BC2780" s="22"/>
    </row>
    <row r="2781" spans="1:55" s="23" customFormat="1" ht="25.5">
      <c r="A2781" s="7">
        <v>2654</v>
      </c>
      <c r="B2781" s="7">
        <v>92</v>
      </c>
      <c r="C2781" s="35">
        <v>44119</v>
      </c>
      <c r="D2781" s="36" t="s">
        <v>151</v>
      </c>
      <c r="E2781" s="37">
        <v>27815.94</v>
      </c>
      <c r="F2781" s="19" t="s">
        <v>47</v>
      </c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  <c r="Y2781" s="22"/>
      <c r="Z2781" s="22"/>
      <c r="AA2781" s="22"/>
      <c r="AB2781" s="22"/>
      <c r="AC2781" s="22"/>
      <c r="AD2781" s="22"/>
      <c r="AE2781" s="22"/>
      <c r="AF2781" s="22"/>
      <c r="AG2781" s="22"/>
      <c r="AH2781" s="22"/>
      <c r="AI2781" s="22"/>
      <c r="AJ2781" s="22"/>
      <c r="AK2781" s="22"/>
      <c r="AL2781" s="22"/>
      <c r="AM2781" s="22"/>
      <c r="AN2781" s="22"/>
      <c r="AO2781" s="22"/>
      <c r="AP2781" s="22"/>
      <c r="AQ2781" s="22"/>
      <c r="AR2781" s="22"/>
      <c r="AS2781" s="22"/>
      <c r="AT2781" s="22"/>
      <c r="AU2781" s="22"/>
      <c r="AV2781" s="22"/>
      <c r="AW2781" s="22"/>
      <c r="AX2781" s="22"/>
      <c r="AY2781" s="22"/>
      <c r="AZ2781" s="22"/>
      <c r="BA2781" s="22"/>
      <c r="BB2781" s="22"/>
      <c r="BC2781" s="22"/>
    </row>
    <row r="2782" spans="1:55" s="23" customFormat="1" ht="25.5">
      <c r="A2782" s="7">
        <v>2655</v>
      </c>
      <c r="B2782" s="7">
        <v>93</v>
      </c>
      <c r="C2782" s="35">
        <v>44119</v>
      </c>
      <c r="D2782" s="36" t="s">
        <v>322</v>
      </c>
      <c r="E2782" s="37">
        <v>53697.98</v>
      </c>
      <c r="F2782" s="19" t="s">
        <v>47</v>
      </c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  <c r="Y2782" s="22"/>
      <c r="Z2782" s="22"/>
      <c r="AA2782" s="22"/>
      <c r="AB2782" s="22"/>
      <c r="AC2782" s="22"/>
      <c r="AD2782" s="22"/>
      <c r="AE2782" s="22"/>
      <c r="AF2782" s="22"/>
      <c r="AG2782" s="22"/>
      <c r="AH2782" s="22"/>
      <c r="AI2782" s="22"/>
      <c r="AJ2782" s="22"/>
      <c r="AK2782" s="22"/>
      <c r="AL2782" s="22"/>
      <c r="AM2782" s="22"/>
      <c r="AN2782" s="22"/>
      <c r="AO2782" s="22"/>
      <c r="AP2782" s="22"/>
      <c r="AQ2782" s="22"/>
      <c r="AR2782" s="22"/>
      <c r="AS2782" s="22"/>
      <c r="AT2782" s="22"/>
      <c r="AU2782" s="22"/>
      <c r="AV2782" s="22"/>
      <c r="AW2782" s="22"/>
      <c r="AX2782" s="22"/>
      <c r="AY2782" s="22"/>
      <c r="AZ2782" s="22"/>
      <c r="BA2782" s="22"/>
      <c r="BB2782" s="22"/>
      <c r="BC2782" s="22"/>
    </row>
    <row r="2783" spans="1:55" s="23" customFormat="1" ht="25.5">
      <c r="A2783" s="7">
        <v>2656</v>
      </c>
      <c r="B2783" s="7">
        <v>94</v>
      </c>
      <c r="C2783" s="35">
        <v>44119</v>
      </c>
      <c r="D2783" s="36" t="s">
        <v>148</v>
      </c>
      <c r="E2783" s="37">
        <v>23471.18</v>
      </c>
      <c r="F2783" s="19" t="s">
        <v>47</v>
      </c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  <c r="Y2783" s="22"/>
      <c r="Z2783" s="22"/>
      <c r="AA2783" s="22"/>
      <c r="AB2783" s="22"/>
      <c r="AC2783" s="22"/>
      <c r="AD2783" s="22"/>
      <c r="AE2783" s="22"/>
      <c r="AF2783" s="22"/>
      <c r="AG2783" s="22"/>
      <c r="AH2783" s="22"/>
      <c r="AI2783" s="22"/>
      <c r="AJ2783" s="22"/>
      <c r="AK2783" s="22"/>
      <c r="AL2783" s="22"/>
      <c r="AM2783" s="22"/>
      <c r="AN2783" s="22"/>
      <c r="AO2783" s="22"/>
      <c r="AP2783" s="22"/>
      <c r="AQ2783" s="22"/>
      <c r="AR2783" s="22"/>
      <c r="AS2783" s="22"/>
      <c r="AT2783" s="22"/>
      <c r="AU2783" s="22"/>
      <c r="AV2783" s="22"/>
      <c r="AW2783" s="22"/>
      <c r="AX2783" s="22"/>
      <c r="AY2783" s="22"/>
      <c r="AZ2783" s="22"/>
      <c r="BA2783" s="22"/>
      <c r="BB2783" s="22"/>
      <c r="BC2783" s="22"/>
    </row>
    <row r="2784" spans="1:55" s="23" customFormat="1" ht="25.5">
      <c r="A2784" s="7">
        <v>2657</v>
      </c>
      <c r="B2784" s="7">
        <v>95</v>
      </c>
      <c r="C2784" s="35">
        <v>44119</v>
      </c>
      <c r="D2784" s="36" t="s">
        <v>323</v>
      </c>
      <c r="E2784" s="37">
        <v>18698.02</v>
      </c>
      <c r="F2784" s="19" t="s">
        <v>47</v>
      </c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  <c r="Y2784" s="22"/>
      <c r="Z2784" s="22"/>
      <c r="AA2784" s="22"/>
      <c r="AB2784" s="22"/>
      <c r="AC2784" s="22"/>
      <c r="AD2784" s="22"/>
      <c r="AE2784" s="22"/>
      <c r="AF2784" s="22"/>
      <c r="AG2784" s="22"/>
      <c r="AH2784" s="22"/>
      <c r="AI2784" s="22"/>
      <c r="AJ2784" s="22"/>
      <c r="AK2784" s="22"/>
      <c r="AL2784" s="22"/>
      <c r="AM2784" s="22"/>
      <c r="AN2784" s="22"/>
      <c r="AO2784" s="22"/>
      <c r="AP2784" s="22"/>
      <c r="AQ2784" s="22"/>
      <c r="AR2784" s="22"/>
      <c r="AS2784" s="22"/>
      <c r="AT2784" s="22"/>
      <c r="AU2784" s="22"/>
      <c r="AV2784" s="22"/>
      <c r="AW2784" s="22"/>
      <c r="AX2784" s="22"/>
      <c r="AY2784" s="22"/>
      <c r="AZ2784" s="22"/>
      <c r="BA2784" s="22"/>
      <c r="BB2784" s="22"/>
      <c r="BC2784" s="22"/>
    </row>
    <row r="2785" spans="1:55" s="23" customFormat="1" ht="25.5">
      <c r="A2785" s="7">
        <v>2658</v>
      </c>
      <c r="B2785" s="7">
        <v>96</v>
      </c>
      <c r="C2785" s="35">
        <v>44119</v>
      </c>
      <c r="D2785" s="36" t="s">
        <v>72</v>
      </c>
      <c r="E2785" s="37">
        <v>23260.29</v>
      </c>
      <c r="F2785" s="19" t="s">
        <v>47</v>
      </c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  <c r="Y2785" s="22"/>
      <c r="Z2785" s="22"/>
      <c r="AA2785" s="22"/>
      <c r="AB2785" s="22"/>
      <c r="AC2785" s="22"/>
      <c r="AD2785" s="22"/>
      <c r="AE2785" s="22"/>
      <c r="AF2785" s="22"/>
      <c r="AG2785" s="22"/>
      <c r="AH2785" s="22"/>
      <c r="AI2785" s="22"/>
      <c r="AJ2785" s="22"/>
      <c r="AK2785" s="22"/>
      <c r="AL2785" s="22"/>
      <c r="AM2785" s="22"/>
      <c r="AN2785" s="22"/>
      <c r="AO2785" s="22"/>
      <c r="AP2785" s="22"/>
      <c r="AQ2785" s="22"/>
      <c r="AR2785" s="22"/>
      <c r="AS2785" s="22"/>
      <c r="AT2785" s="22"/>
      <c r="AU2785" s="22"/>
      <c r="AV2785" s="22"/>
      <c r="AW2785" s="22"/>
      <c r="AX2785" s="22"/>
      <c r="AY2785" s="22"/>
      <c r="AZ2785" s="22"/>
      <c r="BA2785" s="22"/>
      <c r="BB2785" s="22"/>
      <c r="BC2785" s="22"/>
    </row>
    <row r="2786" spans="1:55" s="23" customFormat="1" ht="25.5">
      <c r="A2786" s="7">
        <v>2659</v>
      </c>
      <c r="B2786" s="7">
        <v>97</v>
      </c>
      <c r="C2786" s="35">
        <v>44119</v>
      </c>
      <c r="D2786" s="36" t="s">
        <v>133</v>
      </c>
      <c r="E2786" s="37">
        <v>249704.11</v>
      </c>
      <c r="F2786" s="19" t="s">
        <v>47</v>
      </c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  <c r="Y2786" s="22"/>
      <c r="Z2786" s="22"/>
      <c r="AA2786" s="22"/>
      <c r="AB2786" s="22"/>
      <c r="AC2786" s="22"/>
      <c r="AD2786" s="22"/>
      <c r="AE2786" s="22"/>
      <c r="AF2786" s="22"/>
      <c r="AG2786" s="22"/>
      <c r="AH2786" s="22"/>
      <c r="AI2786" s="22"/>
      <c r="AJ2786" s="22"/>
      <c r="AK2786" s="22"/>
      <c r="AL2786" s="22"/>
      <c r="AM2786" s="22"/>
      <c r="AN2786" s="22"/>
      <c r="AO2786" s="22"/>
      <c r="AP2786" s="22"/>
      <c r="AQ2786" s="22"/>
      <c r="AR2786" s="22"/>
      <c r="AS2786" s="22"/>
      <c r="AT2786" s="22"/>
      <c r="AU2786" s="22"/>
      <c r="AV2786" s="22"/>
      <c r="AW2786" s="22"/>
      <c r="AX2786" s="22"/>
      <c r="AY2786" s="22"/>
      <c r="AZ2786" s="22"/>
      <c r="BA2786" s="22"/>
      <c r="BB2786" s="22"/>
      <c r="BC2786" s="22"/>
    </row>
    <row r="2787" spans="1:55" s="23" customFormat="1" ht="25.5">
      <c r="A2787" s="7">
        <v>2660</v>
      </c>
      <c r="B2787" s="7">
        <v>98</v>
      </c>
      <c r="C2787" s="35">
        <v>44119</v>
      </c>
      <c r="D2787" s="36" t="s">
        <v>169</v>
      </c>
      <c r="E2787" s="37">
        <v>59946.97</v>
      </c>
      <c r="F2787" s="19" t="s">
        <v>47</v>
      </c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  <c r="Y2787" s="22"/>
      <c r="Z2787" s="22"/>
      <c r="AA2787" s="22"/>
      <c r="AB2787" s="22"/>
      <c r="AC2787" s="22"/>
      <c r="AD2787" s="22"/>
      <c r="AE2787" s="22"/>
      <c r="AF2787" s="22"/>
      <c r="AG2787" s="22"/>
      <c r="AH2787" s="22"/>
      <c r="AI2787" s="22"/>
      <c r="AJ2787" s="22"/>
      <c r="AK2787" s="22"/>
      <c r="AL2787" s="22"/>
      <c r="AM2787" s="22"/>
      <c r="AN2787" s="22"/>
      <c r="AO2787" s="22"/>
      <c r="AP2787" s="22"/>
      <c r="AQ2787" s="22"/>
      <c r="AR2787" s="22"/>
      <c r="AS2787" s="22"/>
      <c r="AT2787" s="22"/>
      <c r="AU2787" s="22"/>
      <c r="AV2787" s="22"/>
      <c r="AW2787" s="22"/>
      <c r="AX2787" s="22"/>
      <c r="AY2787" s="22"/>
      <c r="AZ2787" s="22"/>
      <c r="BA2787" s="22"/>
      <c r="BB2787" s="22"/>
      <c r="BC2787" s="22"/>
    </row>
    <row r="2788" spans="1:55" s="23" customFormat="1" ht="25.5">
      <c r="A2788" s="7">
        <v>2661</v>
      </c>
      <c r="B2788" s="7">
        <v>99</v>
      </c>
      <c r="C2788" s="35">
        <v>44119</v>
      </c>
      <c r="D2788" s="36" t="s">
        <v>159</v>
      </c>
      <c r="E2788" s="37">
        <v>53763.71</v>
      </c>
      <c r="F2788" s="19" t="s">
        <v>47</v>
      </c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  <c r="Y2788" s="22"/>
      <c r="Z2788" s="22"/>
      <c r="AA2788" s="22"/>
      <c r="AB2788" s="22"/>
      <c r="AC2788" s="22"/>
      <c r="AD2788" s="22"/>
      <c r="AE2788" s="22"/>
      <c r="AF2788" s="22"/>
      <c r="AG2788" s="22"/>
      <c r="AH2788" s="22"/>
      <c r="AI2788" s="22"/>
      <c r="AJ2788" s="22"/>
      <c r="AK2788" s="22"/>
      <c r="AL2788" s="22"/>
      <c r="AM2788" s="22"/>
      <c r="AN2788" s="22"/>
      <c r="AO2788" s="22"/>
      <c r="AP2788" s="22"/>
      <c r="AQ2788" s="22"/>
      <c r="AR2788" s="22"/>
      <c r="AS2788" s="22"/>
      <c r="AT2788" s="22"/>
      <c r="AU2788" s="22"/>
      <c r="AV2788" s="22"/>
      <c r="AW2788" s="22"/>
      <c r="AX2788" s="22"/>
      <c r="AY2788" s="22"/>
      <c r="AZ2788" s="22"/>
      <c r="BA2788" s="22"/>
      <c r="BB2788" s="22"/>
      <c r="BC2788" s="22"/>
    </row>
    <row r="2789" spans="1:55" s="23" customFormat="1" ht="28.5">
      <c r="A2789" s="7">
        <v>2662</v>
      </c>
      <c r="B2789" s="7">
        <v>100</v>
      </c>
      <c r="C2789" s="35">
        <v>44119</v>
      </c>
      <c r="D2789" s="36" t="s">
        <v>170</v>
      </c>
      <c r="E2789" s="37">
        <v>45148.37</v>
      </c>
      <c r="F2789" s="19" t="s">
        <v>47</v>
      </c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  <c r="Y2789" s="22"/>
      <c r="Z2789" s="22"/>
      <c r="AA2789" s="22"/>
      <c r="AB2789" s="22"/>
      <c r="AC2789" s="22"/>
      <c r="AD2789" s="22"/>
      <c r="AE2789" s="22"/>
      <c r="AF2789" s="22"/>
      <c r="AG2789" s="22"/>
      <c r="AH2789" s="22"/>
      <c r="AI2789" s="22"/>
      <c r="AJ2789" s="22"/>
      <c r="AK2789" s="22"/>
      <c r="AL2789" s="22"/>
      <c r="AM2789" s="22"/>
      <c r="AN2789" s="22"/>
      <c r="AO2789" s="22"/>
      <c r="AP2789" s="22"/>
      <c r="AQ2789" s="22"/>
      <c r="AR2789" s="22"/>
      <c r="AS2789" s="22"/>
      <c r="AT2789" s="22"/>
      <c r="AU2789" s="22"/>
      <c r="AV2789" s="22"/>
      <c r="AW2789" s="22"/>
      <c r="AX2789" s="22"/>
      <c r="AY2789" s="22"/>
      <c r="AZ2789" s="22"/>
      <c r="BA2789" s="22"/>
      <c r="BB2789" s="22"/>
      <c r="BC2789" s="22"/>
    </row>
    <row r="2790" spans="1:55" s="23" customFormat="1" ht="25.5">
      <c r="A2790" s="7">
        <v>2663</v>
      </c>
      <c r="B2790" s="7">
        <v>101</v>
      </c>
      <c r="C2790" s="35">
        <v>44119</v>
      </c>
      <c r="D2790" s="36" t="s">
        <v>367</v>
      </c>
      <c r="E2790" s="37">
        <v>36812.35</v>
      </c>
      <c r="F2790" s="19" t="s">
        <v>47</v>
      </c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  <c r="Y2790" s="22"/>
      <c r="Z2790" s="22"/>
      <c r="AA2790" s="22"/>
      <c r="AB2790" s="22"/>
      <c r="AC2790" s="22"/>
      <c r="AD2790" s="22"/>
      <c r="AE2790" s="22"/>
      <c r="AF2790" s="22"/>
      <c r="AG2790" s="22"/>
      <c r="AH2790" s="22"/>
      <c r="AI2790" s="22"/>
      <c r="AJ2790" s="22"/>
      <c r="AK2790" s="22"/>
      <c r="AL2790" s="22"/>
      <c r="AM2790" s="22"/>
      <c r="AN2790" s="22"/>
      <c r="AO2790" s="22"/>
      <c r="AP2790" s="22"/>
      <c r="AQ2790" s="22"/>
      <c r="AR2790" s="22"/>
      <c r="AS2790" s="22"/>
      <c r="AT2790" s="22"/>
      <c r="AU2790" s="22"/>
      <c r="AV2790" s="22"/>
      <c r="AW2790" s="22"/>
      <c r="AX2790" s="22"/>
      <c r="AY2790" s="22"/>
      <c r="AZ2790" s="22"/>
      <c r="BA2790" s="22"/>
      <c r="BB2790" s="22"/>
      <c r="BC2790" s="22"/>
    </row>
    <row r="2791" spans="1:55" s="23" customFormat="1" ht="25.5">
      <c r="A2791" s="7">
        <v>2664</v>
      </c>
      <c r="B2791" s="7">
        <v>102</v>
      </c>
      <c r="C2791" s="35">
        <v>44119</v>
      </c>
      <c r="D2791" s="36" t="s">
        <v>328</v>
      </c>
      <c r="E2791" s="37">
        <v>7772543.11</v>
      </c>
      <c r="F2791" s="19" t="s">
        <v>47</v>
      </c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  <c r="Y2791" s="22"/>
      <c r="Z2791" s="22"/>
      <c r="AA2791" s="22"/>
      <c r="AB2791" s="22"/>
      <c r="AC2791" s="22"/>
      <c r="AD2791" s="22"/>
      <c r="AE2791" s="22"/>
      <c r="AF2791" s="22"/>
      <c r="AG2791" s="22"/>
      <c r="AH2791" s="22"/>
      <c r="AI2791" s="22"/>
      <c r="AJ2791" s="22"/>
      <c r="AK2791" s="22"/>
      <c r="AL2791" s="22"/>
      <c r="AM2791" s="22"/>
      <c r="AN2791" s="22"/>
      <c r="AO2791" s="22"/>
      <c r="AP2791" s="22"/>
      <c r="AQ2791" s="22"/>
      <c r="AR2791" s="22"/>
      <c r="AS2791" s="22"/>
      <c r="AT2791" s="22"/>
      <c r="AU2791" s="22"/>
      <c r="AV2791" s="22"/>
      <c r="AW2791" s="22"/>
      <c r="AX2791" s="22"/>
      <c r="AY2791" s="22"/>
      <c r="AZ2791" s="22"/>
      <c r="BA2791" s="22"/>
      <c r="BB2791" s="22"/>
      <c r="BC2791" s="22"/>
    </row>
    <row r="2792" spans="1:55" s="23" customFormat="1" ht="25.5">
      <c r="A2792" s="7">
        <v>2665</v>
      </c>
      <c r="B2792" s="7">
        <v>103</v>
      </c>
      <c r="C2792" s="35">
        <v>44119</v>
      </c>
      <c r="D2792" s="36" t="s">
        <v>271</v>
      </c>
      <c r="E2792" s="37">
        <v>161111.11</v>
      </c>
      <c r="F2792" s="19" t="s">
        <v>47</v>
      </c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  <c r="Y2792" s="22"/>
      <c r="Z2792" s="22"/>
      <c r="AA2792" s="22"/>
      <c r="AB2792" s="22"/>
      <c r="AC2792" s="22"/>
      <c r="AD2792" s="22"/>
      <c r="AE2792" s="22"/>
      <c r="AF2792" s="22"/>
      <c r="AG2792" s="22"/>
      <c r="AH2792" s="22"/>
      <c r="AI2792" s="22"/>
      <c r="AJ2792" s="22"/>
      <c r="AK2792" s="22"/>
      <c r="AL2792" s="22"/>
      <c r="AM2792" s="22"/>
      <c r="AN2792" s="22"/>
      <c r="AO2792" s="22"/>
      <c r="AP2792" s="22"/>
      <c r="AQ2792" s="22"/>
      <c r="AR2792" s="22"/>
      <c r="AS2792" s="22"/>
      <c r="AT2792" s="22"/>
      <c r="AU2792" s="22"/>
      <c r="AV2792" s="22"/>
      <c r="AW2792" s="22"/>
      <c r="AX2792" s="22"/>
      <c r="AY2792" s="22"/>
      <c r="AZ2792" s="22"/>
      <c r="BA2792" s="22"/>
      <c r="BB2792" s="22"/>
      <c r="BC2792" s="22"/>
    </row>
    <row r="2793" spans="1:55" s="23" customFormat="1" ht="25.5">
      <c r="A2793" s="7">
        <v>2666</v>
      </c>
      <c r="B2793" s="7">
        <v>104</v>
      </c>
      <c r="C2793" s="35">
        <v>44119</v>
      </c>
      <c r="D2793" s="36" t="s">
        <v>324</v>
      </c>
      <c r="E2793" s="37">
        <v>398763.31</v>
      </c>
      <c r="F2793" s="19" t="s">
        <v>47</v>
      </c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  <c r="Y2793" s="22"/>
      <c r="Z2793" s="22"/>
      <c r="AA2793" s="22"/>
      <c r="AB2793" s="22"/>
      <c r="AC2793" s="22"/>
      <c r="AD2793" s="22"/>
      <c r="AE2793" s="22"/>
      <c r="AF2793" s="22"/>
      <c r="AG2793" s="22"/>
      <c r="AH2793" s="22"/>
      <c r="AI2793" s="22"/>
      <c r="AJ2793" s="22"/>
      <c r="AK2793" s="22"/>
      <c r="AL2793" s="22"/>
      <c r="AM2793" s="22"/>
      <c r="AN2793" s="22"/>
      <c r="AO2793" s="22"/>
      <c r="AP2793" s="22"/>
      <c r="AQ2793" s="22"/>
      <c r="AR2793" s="22"/>
      <c r="AS2793" s="22"/>
      <c r="AT2793" s="22"/>
      <c r="AU2793" s="22"/>
      <c r="AV2793" s="22"/>
      <c r="AW2793" s="22"/>
      <c r="AX2793" s="22"/>
      <c r="AY2793" s="22"/>
      <c r="AZ2793" s="22"/>
      <c r="BA2793" s="22"/>
      <c r="BB2793" s="22"/>
      <c r="BC2793" s="22"/>
    </row>
    <row r="2794" spans="1:55" s="23" customFormat="1" ht="15.75">
      <c r="A2794" s="7">
        <v>2667</v>
      </c>
      <c r="B2794" s="7">
        <v>105</v>
      </c>
      <c r="C2794" s="35">
        <v>44119</v>
      </c>
      <c r="D2794" s="36" t="s">
        <v>387</v>
      </c>
      <c r="E2794" s="37">
        <v>183161.38</v>
      </c>
      <c r="F2794" s="19" t="s">
        <v>49</v>
      </c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  <c r="Y2794" s="22"/>
      <c r="Z2794" s="22"/>
      <c r="AA2794" s="22"/>
      <c r="AB2794" s="22"/>
      <c r="AC2794" s="22"/>
      <c r="AD2794" s="22"/>
      <c r="AE2794" s="22"/>
      <c r="AF2794" s="22"/>
      <c r="AG2794" s="22"/>
      <c r="AH2794" s="22"/>
      <c r="AI2794" s="22"/>
      <c r="AJ2794" s="22"/>
      <c r="AK2794" s="22"/>
      <c r="AL2794" s="22"/>
      <c r="AM2794" s="22"/>
      <c r="AN2794" s="22"/>
      <c r="AO2794" s="22"/>
      <c r="AP2794" s="22"/>
      <c r="AQ2794" s="22"/>
      <c r="AR2794" s="22"/>
      <c r="AS2794" s="22"/>
      <c r="AT2794" s="22"/>
      <c r="AU2794" s="22"/>
      <c r="AV2794" s="22"/>
      <c r="AW2794" s="22"/>
      <c r="AX2794" s="22"/>
      <c r="AY2794" s="22"/>
      <c r="AZ2794" s="22"/>
      <c r="BA2794" s="22"/>
      <c r="BB2794" s="22"/>
      <c r="BC2794" s="22"/>
    </row>
    <row r="2795" spans="1:55" s="23" customFormat="1" ht="15.75">
      <c r="A2795" s="7">
        <v>2668</v>
      </c>
      <c r="B2795" s="7">
        <v>106</v>
      </c>
      <c r="C2795" s="35">
        <v>44119</v>
      </c>
      <c r="D2795" s="36" t="s">
        <v>522</v>
      </c>
      <c r="E2795" s="37">
        <v>202590</v>
      </c>
      <c r="F2795" s="19" t="s">
        <v>49</v>
      </c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  <c r="Y2795" s="22"/>
      <c r="Z2795" s="22"/>
      <c r="AA2795" s="22"/>
      <c r="AB2795" s="22"/>
      <c r="AC2795" s="22"/>
      <c r="AD2795" s="22"/>
      <c r="AE2795" s="22"/>
      <c r="AF2795" s="22"/>
      <c r="AG2795" s="22"/>
      <c r="AH2795" s="22"/>
      <c r="AI2795" s="22"/>
      <c r="AJ2795" s="22"/>
      <c r="AK2795" s="22"/>
      <c r="AL2795" s="22"/>
      <c r="AM2795" s="22"/>
      <c r="AN2795" s="22"/>
      <c r="AO2795" s="22"/>
      <c r="AP2795" s="22"/>
      <c r="AQ2795" s="22"/>
      <c r="AR2795" s="22"/>
      <c r="AS2795" s="22"/>
      <c r="AT2795" s="22"/>
      <c r="AU2795" s="22"/>
      <c r="AV2795" s="22"/>
      <c r="AW2795" s="22"/>
      <c r="AX2795" s="22"/>
      <c r="AY2795" s="22"/>
      <c r="AZ2795" s="22"/>
      <c r="BA2795" s="22"/>
      <c r="BB2795" s="22"/>
      <c r="BC2795" s="22"/>
    </row>
    <row r="2796" spans="1:55" s="23" customFormat="1" ht="15.75">
      <c r="A2796" s="7">
        <v>2669</v>
      </c>
      <c r="B2796" s="7">
        <v>107</v>
      </c>
      <c r="C2796" s="35">
        <v>44119</v>
      </c>
      <c r="D2796" s="36" t="s">
        <v>523</v>
      </c>
      <c r="E2796" s="37">
        <v>18921</v>
      </c>
      <c r="F2796" s="19" t="s">
        <v>49</v>
      </c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  <c r="Y2796" s="22"/>
      <c r="Z2796" s="22"/>
      <c r="AA2796" s="22"/>
      <c r="AB2796" s="22"/>
      <c r="AC2796" s="22"/>
      <c r="AD2796" s="22"/>
      <c r="AE2796" s="22"/>
      <c r="AF2796" s="22"/>
      <c r="AG2796" s="22"/>
      <c r="AH2796" s="22"/>
      <c r="AI2796" s="22"/>
      <c r="AJ2796" s="22"/>
      <c r="AK2796" s="22"/>
      <c r="AL2796" s="22"/>
      <c r="AM2796" s="22"/>
      <c r="AN2796" s="22"/>
      <c r="AO2796" s="22"/>
      <c r="AP2796" s="22"/>
      <c r="AQ2796" s="22"/>
      <c r="AR2796" s="22"/>
      <c r="AS2796" s="22"/>
      <c r="AT2796" s="22"/>
      <c r="AU2796" s="22"/>
      <c r="AV2796" s="22"/>
      <c r="AW2796" s="22"/>
      <c r="AX2796" s="22"/>
      <c r="AY2796" s="22"/>
      <c r="AZ2796" s="22"/>
      <c r="BA2796" s="22"/>
      <c r="BB2796" s="22"/>
      <c r="BC2796" s="22"/>
    </row>
    <row r="2797" spans="1:55" s="23" customFormat="1" ht="25.5">
      <c r="A2797" s="7">
        <v>2670</v>
      </c>
      <c r="B2797" s="7">
        <v>108</v>
      </c>
      <c r="C2797" s="35">
        <v>44119</v>
      </c>
      <c r="D2797" s="36" t="s">
        <v>321</v>
      </c>
      <c r="E2797" s="37">
        <v>62449.82</v>
      </c>
      <c r="F2797" s="19" t="s">
        <v>50</v>
      </c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  <c r="Y2797" s="22"/>
      <c r="Z2797" s="22"/>
      <c r="AA2797" s="22"/>
      <c r="AB2797" s="22"/>
      <c r="AC2797" s="22"/>
      <c r="AD2797" s="22"/>
      <c r="AE2797" s="22"/>
      <c r="AF2797" s="22"/>
      <c r="AG2797" s="22"/>
      <c r="AH2797" s="22"/>
      <c r="AI2797" s="22"/>
      <c r="AJ2797" s="22"/>
      <c r="AK2797" s="22"/>
      <c r="AL2797" s="22"/>
      <c r="AM2797" s="22"/>
      <c r="AN2797" s="22"/>
      <c r="AO2797" s="22"/>
      <c r="AP2797" s="22"/>
      <c r="AQ2797" s="22"/>
      <c r="AR2797" s="22"/>
      <c r="AS2797" s="22"/>
      <c r="AT2797" s="22"/>
      <c r="AU2797" s="22"/>
      <c r="AV2797" s="22"/>
      <c r="AW2797" s="22"/>
      <c r="AX2797" s="22"/>
      <c r="AY2797" s="22"/>
      <c r="AZ2797" s="22"/>
      <c r="BA2797" s="22"/>
      <c r="BB2797" s="22"/>
      <c r="BC2797" s="22"/>
    </row>
    <row r="2798" spans="1:55" s="23" customFormat="1" ht="25.5">
      <c r="A2798" s="7">
        <v>2671</v>
      </c>
      <c r="B2798" s="7">
        <v>109</v>
      </c>
      <c r="C2798" s="35">
        <v>44119</v>
      </c>
      <c r="D2798" s="36" t="s">
        <v>151</v>
      </c>
      <c r="E2798" s="37">
        <v>5407.75</v>
      </c>
      <c r="F2798" s="19" t="s">
        <v>50</v>
      </c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  <c r="Y2798" s="22"/>
      <c r="Z2798" s="22"/>
      <c r="AA2798" s="22"/>
      <c r="AB2798" s="22"/>
      <c r="AC2798" s="22"/>
      <c r="AD2798" s="22"/>
      <c r="AE2798" s="22"/>
      <c r="AF2798" s="22"/>
      <c r="AG2798" s="22"/>
      <c r="AH2798" s="22"/>
      <c r="AI2798" s="22"/>
      <c r="AJ2798" s="22"/>
      <c r="AK2798" s="22"/>
      <c r="AL2798" s="22"/>
      <c r="AM2798" s="22"/>
      <c r="AN2798" s="22"/>
      <c r="AO2798" s="22"/>
      <c r="AP2798" s="22"/>
      <c r="AQ2798" s="22"/>
      <c r="AR2798" s="22"/>
      <c r="AS2798" s="22"/>
      <c r="AT2798" s="22"/>
      <c r="AU2798" s="22"/>
      <c r="AV2798" s="22"/>
      <c r="AW2798" s="22"/>
      <c r="AX2798" s="22"/>
      <c r="AY2798" s="22"/>
      <c r="AZ2798" s="22"/>
      <c r="BA2798" s="22"/>
      <c r="BB2798" s="22"/>
      <c r="BC2798" s="22"/>
    </row>
    <row r="2799" spans="1:55" s="23" customFormat="1" ht="25.5">
      <c r="A2799" s="7">
        <v>2672</v>
      </c>
      <c r="B2799" s="7">
        <v>110</v>
      </c>
      <c r="C2799" s="35">
        <v>44119</v>
      </c>
      <c r="D2799" s="36" t="s">
        <v>322</v>
      </c>
      <c r="E2799" s="37">
        <v>10439.52</v>
      </c>
      <c r="F2799" s="19" t="s">
        <v>50</v>
      </c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  <c r="Y2799" s="22"/>
      <c r="Z2799" s="22"/>
      <c r="AA2799" s="22"/>
      <c r="AB2799" s="22"/>
      <c r="AC2799" s="22"/>
      <c r="AD2799" s="22"/>
      <c r="AE2799" s="22"/>
      <c r="AF2799" s="22"/>
      <c r="AG2799" s="22"/>
      <c r="AH2799" s="22"/>
      <c r="AI2799" s="22"/>
      <c r="AJ2799" s="22"/>
      <c r="AK2799" s="22"/>
      <c r="AL2799" s="22"/>
      <c r="AM2799" s="22"/>
      <c r="AN2799" s="22"/>
      <c r="AO2799" s="22"/>
      <c r="AP2799" s="22"/>
      <c r="AQ2799" s="22"/>
      <c r="AR2799" s="22"/>
      <c r="AS2799" s="22"/>
      <c r="AT2799" s="22"/>
      <c r="AU2799" s="22"/>
      <c r="AV2799" s="22"/>
      <c r="AW2799" s="22"/>
      <c r="AX2799" s="22"/>
      <c r="AY2799" s="22"/>
      <c r="AZ2799" s="22"/>
      <c r="BA2799" s="22"/>
      <c r="BB2799" s="22"/>
      <c r="BC2799" s="22"/>
    </row>
    <row r="2800" spans="1:55" s="23" customFormat="1" ht="25.5">
      <c r="A2800" s="7">
        <v>2673</v>
      </c>
      <c r="B2800" s="7">
        <v>111</v>
      </c>
      <c r="C2800" s="35">
        <v>44119</v>
      </c>
      <c r="D2800" s="36" t="s">
        <v>148</v>
      </c>
      <c r="E2800" s="37">
        <v>4563.07</v>
      </c>
      <c r="F2800" s="19" t="s">
        <v>50</v>
      </c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  <c r="Y2800" s="22"/>
      <c r="Z2800" s="22"/>
      <c r="AA2800" s="22"/>
      <c r="AB2800" s="22"/>
      <c r="AC2800" s="22"/>
      <c r="AD2800" s="22"/>
      <c r="AE2800" s="22"/>
      <c r="AF2800" s="22"/>
      <c r="AG2800" s="22"/>
      <c r="AH2800" s="22"/>
      <c r="AI2800" s="22"/>
      <c r="AJ2800" s="22"/>
      <c r="AK2800" s="22"/>
      <c r="AL2800" s="22"/>
      <c r="AM2800" s="22"/>
      <c r="AN2800" s="22"/>
      <c r="AO2800" s="22"/>
      <c r="AP2800" s="22"/>
      <c r="AQ2800" s="22"/>
      <c r="AR2800" s="22"/>
      <c r="AS2800" s="22"/>
      <c r="AT2800" s="22"/>
      <c r="AU2800" s="22"/>
      <c r="AV2800" s="22"/>
      <c r="AW2800" s="22"/>
      <c r="AX2800" s="22"/>
      <c r="AY2800" s="22"/>
      <c r="AZ2800" s="22"/>
      <c r="BA2800" s="22"/>
      <c r="BB2800" s="22"/>
      <c r="BC2800" s="22"/>
    </row>
    <row r="2801" spans="1:55" s="23" customFormat="1" ht="25.5">
      <c r="A2801" s="7">
        <v>2674</v>
      </c>
      <c r="B2801" s="7">
        <v>112</v>
      </c>
      <c r="C2801" s="35">
        <v>44119</v>
      </c>
      <c r="D2801" s="36" t="s">
        <v>323</v>
      </c>
      <c r="E2801" s="37">
        <v>3635.11</v>
      </c>
      <c r="F2801" s="19" t="s">
        <v>50</v>
      </c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  <c r="Y2801" s="22"/>
      <c r="Z2801" s="22"/>
      <c r="AA2801" s="22"/>
      <c r="AB2801" s="22"/>
      <c r="AC2801" s="22"/>
      <c r="AD2801" s="22"/>
      <c r="AE2801" s="22"/>
      <c r="AF2801" s="22"/>
      <c r="AG2801" s="22"/>
      <c r="AH2801" s="22"/>
      <c r="AI2801" s="22"/>
      <c r="AJ2801" s="22"/>
      <c r="AK2801" s="22"/>
      <c r="AL2801" s="22"/>
      <c r="AM2801" s="22"/>
      <c r="AN2801" s="22"/>
      <c r="AO2801" s="22"/>
      <c r="AP2801" s="22"/>
      <c r="AQ2801" s="22"/>
      <c r="AR2801" s="22"/>
      <c r="AS2801" s="22"/>
      <c r="AT2801" s="22"/>
      <c r="AU2801" s="22"/>
      <c r="AV2801" s="22"/>
      <c r="AW2801" s="22"/>
      <c r="AX2801" s="22"/>
      <c r="AY2801" s="22"/>
      <c r="AZ2801" s="22"/>
      <c r="BA2801" s="22"/>
      <c r="BB2801" s="22"/>
      <c r="BC2801" s="22"/>
    </row>
    <row r="2802" spans="1:55" s="23" customFormat="1" ht="25.5">
      <c r="A2802" s="7">
        <v>2675</v>
      </c>
      <c r="B2802" s="7">
        <v>113</v>
      </c>
      <c r="C2802" s="35">
        <v>44119</v>
      </c>
      <c r="D2802" s="36" t="s">
        <v>133</v>
      </c>
      <c r="E2802" s="37">
        <v>48545.41</v>
      </c>
      <c r="F2802" s="19" t="s">
        <v>50</v>
      </c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  <c r="Y2802" s="22"/>
      <c r="Z2802" s="22"/>
      <c r="AA2802" s="22"/>
      <c r="AB2802" s="22"/>
      <c r="AC2802" s="22"/>
      <c r="AD2802" s="22"/>
      <c r="AE2802" s="22"/>
      <c r="AF2802" s="22"/>
      <c r="AG2802" s="22"/>
      <c r="AH2802" s="22"/>
      <c r="AI2802" s="22"/>
      <c r="AJ2802" s="22"/>
      <c r="AK2802" s="22"/>
      <c r="AL2802" s="22"/>
      <c r="AM2802" s="22"/>
      <c r="AN2802" s="22"/>
      <c r="AO2802" s="22"/>
      <c r="AP2802" s="22"/>
      <c r="AQ2802" s="22"/>
      <c r="AR2802" s="22"/>
      <c r="AS2802" s="22"/>
      <c r="AT2802" s="22"/>
      <c r="AU2802" s="22"/>
      <c r="AV2802" s="22"/>
      <c r="AW2802" s="22"/>
      <c r="AX2802" s="22"/>
      <c r="AY2802" s="22"/>
      <c r="AZ2802" s="22"/>
      <c r="BA2802" s="22"/>
      <c r="BB2802" s="22"/>
      <c r="BC2802" s="22"/>
    </row>
    <row r="2803" spans="1:55" s="23" customFormat="1" ht="25.5">
      <c r="A2803" s="7">
        <v>2676</v>
      </c>
      <c r="B2803" s="7">
        <v>114</v>
      </c>
      <c r="C2803" s="35">
        <v>44119</v>
      </c>
      <c r="D2803" s="36" t="s">
        <v>169</v>
      </c>
      <c r="E2803" s="37">
        <v>11654.4</v>
      </c>
      <c r="F2803" s="19" t="s">
        <v>50</v>
      </c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  <c r="Y2803" s="22"/>
      <c r="Z2803" s="22"/>
      <c r="AA2803" s="22"/>
      <c r="AB2803" s="22"/>
      <c r="AC2803" s="22"/>
      <c r="AD2803" s="22"/>
      <c r="AE2803" s="22"/>
      <c r="AF2803" s="22"/>
      <c r="AG2803" s="22"/>
      <c r="AH2803" s="22"/>
      <c r="AI2803" s="22"/>
      <c r="AJ2803" s="22"/>
      <c r="AK2803" s="22"/>
      <c r="AL2803" s="22"/>
      <c r="AM2803" s="22"/>
      <c r="AN2803" s="22"/>
      <c r="AO2803" s="22"/>
      <c r="AP2803" s="22"/>
      <c r="AQ2803" s="22"/>
      <c r="AR2803" s="22"/>
      <c r="AS2803" s="22"/>
      <c r="AT2803" s="22"/>
      <c r="AU2803" s="22"/>
      <c r="AV2803" s="22"/>
      <c r="AW2803" s="22"/>
      <c r="AX2803" s="22"/>
      <c r="AY2803" s="22"/>
      <c r="AZ2803" s="22"/>
      <c r="BA2803" s="22"/>
      <c r="BB2803" s="22"/>
      <c r="BC2803" s="22"/>
    </row>
    <row r="2804" spans="1:55" s="23" customFormat="1" ht="25.5">
      <c r="A2804" s="7">
        <v>2677</v>
      </c>
      <c r="B2804" s="7">
        <v>115</v>
      </c>
      <c r="C2804" s="35">
        <v>44119</v>
      </c>
      <c r="D2804" s="36" t="s">
        <v>159</v>
      </c>
      <c r="E2804" s="37">
        <v>10452.29</v>
      </c>
      <c r="F2804" s="19" t="s">
        <v>50</v>
      </c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  <c r="Y2804" s="22"/>
      <c r="Z2804" s="22"/>
      <c r="AA2804" s="22"/>
      <c r="AB2804" s="22"/>
      <c r="AC2804" s="22"/>
      <c r="AD2804" s="22"/>
      <c r="AE2804" s="22"/>
      <c r="AF2804" s="22"/>
      <c r="AG2804" s="22"/>
      <c r="AH2804" s="22"/>
      <c r="AI2804" s="22"/>
      <c r="AJ2804" s="22"/>
      <c r="AK2804" s="22"/>
      <c r="AL2804" s="22"/>
      <c r="AM2804" s="22"/>
      <c r="AN2804" s="22"/>
      <c r="AO2804" s="22"/>
      <c r="AP2804" s="22"/>
      <c r="AQ2804" s="22"/>
      <c r="AR2804" s="22"/>
      <c r="AS2804" s="22"/>
      <c r="AT2804" s="22"/>
      <c r="AU2804" s="22"/>
      <c r="AV2804" s="22"/>
      <c r="AW2804" s="22"/>
      <c r="AX2804" s="22"/>
      <c r="AY2804" s="22"/>
      <c r="AZ2804" s="22"/>
      <c r="BA2804" s="22"/>
      <c r="BB2804" s="22"/>
      <c r="BC2804" s="22"/>
    </row>
    <row r="2805" spans="1:55" s="23" customFormat="1" ht="28.5">
      <c r="A2805" s="7">
        <v>2678</v>
      </c>
      <c r="B2805" s="7">
        <v>116</v>
      </c>
      <c r="C2805" s="35">
        <v>44119</v>
      </c>
      <c r="D2805" s="36" t="s">
        <v>170</v>
      </c>
      <c r="E2805" s="37">
        <v>8777.38</v>
      </c>
      <c r="F2805" s="19" t="s">
        <v>50</v>
      </c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  <c r="Y2805" s="22"/>
      <c r="Z2805" s="22"/>
      <c r="AA2805" s="22"/>
      <c r="AB2805" s="22"/>
      <c r="AC2805" s="22"/>
      <c r="AD2805" s="22"/>
      <c r="AE2805" s="22"/>
      <c r="AF2805" s="22"/>
      <c r="AG2805" s="22"/>
      <c r="AH2805" s="22"/>
      <c r="AI2805" s="22"/>
      <c r="AJ2805" s="22"/>
      <c r="AK2805" s="22"/>
      <c r="AL2805" s="22"/>
      <c r="AM2805" s="22"/>
      <c r="AN2805" s="22"/>
      <c r="AO2805" s="22"/>
      <c r="AP2805" s="22"/>
      <c r="AQ2805" s="22"/>
      <c r="AR2805" s="22"/>
      <c r="AS2805" s="22"/>
      <c r="AT2805" s="22"/>
      <c r="AU2805" s="22"/>
      <c r="AV2805" s="22"/>
      <c r="AW2805" s="22"/>
      <c r="AX2805" s="22"/>
      <c r="AY2805" s="22"/>
      <c r="AZ2805" s="22"/>
      <c r="BA2805" s="22"/>
      <c r="BB2805" s="22"/>
      <c r="BC2805" s="22"/>
    </row>
    <row r="2806" spans="1:55" s="23" customFormat="1" ht="25.5">
      <c r="A2806" s="7">
        <v>2679</v>
      </c>
      <c r="B2806" s="7">
        <v>117</v>
      </c>
      <c r="C2806" s="35">
        <v>44119</v>
      </c>
      <c r="D2806" s="36" t="s">
        <v>367</v>
      </c>
      <c r="E2806" s="37">
        <v>7156.76</v>
      </c>
      <c r="F2806" s="19" t="s">
        <v>50</v>
      </c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  <c r="Y2806" s="22"/>
      <c r="Z2806" s="22"/>
      <c r="AA2806" s="22"/>
      <c r="AB2806" s="22"/>
      <c r="AC2806" s="22"/>
      <c r="AD2806" s="22"/>
      <c r="AE2806" s="22"/>
      <c r="AF2806" s="22"/>
      <c r="AG2806" s="22"/>
      <c r="AH2806" s="22"/>
      <c r="AI2806" s="22"/>
      <c r="AJ2806" s="22"/>
      <c r="AK2806" s="22"/>
      <c r="AL2806" s="22"/>
      <c r="AM2806" s="22"/>
      <c r="AN2806" s="22"/>
      <c r="AO2806" s="22"/>
      <c r="AP2806" s="22"/>
      <c r="AQ2806" s="22"/>
      <c r="AR2806" s="22"/>
      <c r="AS2806" s="22"/>
      <c r="AT2806" s="22"/>
      <c r="AU2806" s="22"/>
      <c r="AV2806" s="22"/>
      <c r="AW2806" s="22"/>
      <c r="AX2806" s="22"/>
      <c r="AY2806" s="22"/>
      <c r="AZ2806" s="22"/>
      <c r="BA2806" s="22"/>
      <c r="BB2806" s="22"/>
      <c r="BC2806" s="22"/>
    </row>
    <row r="2807" spans="1:55" s="23" customFormat="1" ht="25.5">
      <c r="A2807" s="7">
        <v>2680</v>
      </c>
      <c r="B2807" s="7">
        <v>118</v>
      </c>
      <c r="C2807" s="35">
        <v>44119</v>
      </c>
      <c r="D2807" s="36" t="s">
        <v>324</v>
      </c>
      <c r="E2807" s="37">
        <v>73507.32</v>
      </c>
      <c r="F2807" s="19" t="s">
        <v>50</v>
      </c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  <c r="Y2807" s="22"/>
      <c r="Z2807" s="22"/>
      <c r="AA2807" s="22"/>
      <c r="AB2807" s="22"/>
      <c r="AC2807" s="22"/>
      <c r="AD2807" s="22"/>
      <c r="AE2807" s="22"/>
      <c r="AF2807" s="22"/>
      <c r="AG2807" s="22"/>
      <c r="AH2807" s="22"/>
      <c r="AI2807" s="22"/>
      <c r="AJ2807" s="22"/>
      <c r="AK2807" s="22"/>
      <c r="AL2807" s="22"/>
      <c r="AM2807" s="22"/>
      <c r="AN2807" s="22"/>
      <c r="AO2807" s="22"/>
      <c r="AP2807" s="22"/>
      <c r="AQ2807" s="22"/>
      <c r="AR2807" s="22"/>
      <c r="AS2807" s="22"/>
      <c r="AT2807" s="22"/>
      <c r="AU2807" s="22"/>
      <c r="AV2807" s="22"/>
      <c r="AW2807" s="22"/>
      <c r="AX2807" s="22"/>
      <c r="AY2807" s="22"/>
      <c r="AZ2807" s="22"/>
      <c r="BA2807" s="22"/>
      <c r="BB2807" s="22"/>
      <c r="BC2807" s="22"/>
    </row>
    <row r="2808" spans="1:55" s="23" customFormat="1" ht="25.5">
      <c r="A2808" s="7">
        <v>2681</v>
      </c>
      <c r="B2808" s="7">
        <v>119</v>
      </c>
      <c r="C2808" s="35">
        <v>44119</v>
      </c>
      <c r="D2808" s="36" t="s">
        <v>524</v>
      </c>
      <c r="E2808" s="37">
        <v>43671.28</v>
      </c>
      <c r="F2808" s="19" t="s">
        <v>50</v>
      </c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  <c r="Y2808" s="22"/>
      <c r="Z2808" s="22"/>
      <c r="AA2808" s="22"/>
      <c r="AB2808" s="22"/>
      <c r="AC2808" s="22"/>
      <c r="AD2808" s="22"/>
      <c r="AE2808" s="22"/>
      <c r="AF2808" s="22"/>
      <c r="AG2808" s="22"/>
      <c r="AH2808" s="22"/>
      <c r="AI2808" s="22"/>
      <c r="AJ2808" s="22"/>
      <c r="AK2808" s="22"/>
      <c r="AL2808" s="22"/>
      <c r="AM2808" s="22"/>
      <c r="AN2808" s="22"/>
      <c r="AO2808" s="22"/>
      <c r="AP2808" s="22"/>
      <c r="AQ2808" s="22"/>
      <c r="AR2808" s="22"/>
      <c r="AS2808" s="22"/>
      <c r="AT2808" s="22"/>
      <c r="AU2808" s="22"/>
      <c r="AV2808" s="22"/>
      <c r="AW2808" s="22"/>
      <c r="AX2808" s="22"/>
      <c r="AY2808" s="22"/>
      <c r="AZ2808" s="22"/>
      <c r="BA2808" s="22"/>
      <c r="BB2808" s="22"/>
      <c r="BC2808" s="22"/>
    </row>
    <row r="2809" spans="1:55" s="23" customFormat="1" ht="25.5">
      <c r="A2809" s="7">
        <v>2682</v>
      </c>
      <c r="B2809" s="7">
        <v>120</v>
      </c>
      <c r="C2809" s="35">
        <v>44119</v>
      </c>
      <c r="D2809" s="36" t="s">
        <v>370</v>
      </c>
      <c r="E2809" s="37">
        <v>22741.56</v>
      </c>
      <c r="F2809" s="19" t="s">
        <v>50</v>
      </c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  <c r="Y2809" s="22"/>
      <c r="Z2809" s="22"/>
      <c r="AA2809" s="22"/>
      <c r="AB2809" s="22"/>
      <c r="AC2809" s="22"/>
      <c r="AD2809" s="22"/>
      <c r="AE2809" s="22"/>
      <c r="AF2809" s="22"/>
      <c r="AG2809" s="22"/>
      <c r="AH2809" s="22"/>
      <c r="AI2809" s="22"/>
      <c r="AJ2809" s="22"/>
      <c r="AK2809" s="22"/>
      <c r="AL2809" s="22"/>
      <c r="AM2809" s="22"/>
      <c r="AN2809" s="22"/>
      <c r="AO2809" s="22"/>
      <c r="AP2809" s="22"/>
      <c r="AQ2809" s="22"/>
      <c r="AR2809" s="22"/>
      <c r="AS2809" s="22"/>
      <c r="AT2809" s="22"/>
      <c r="AU2809" s="22"/>
      <c r="AV2809" s="22"/>
      <c r="AW2809" s="22"/>
      <c r="AX2809" s="22"/>
      <c r="AY2809" s="22"/>
      <c r="AZ2809" s="22"/>
      <c r="BA2809" s="22"/>
      <c r="BB2809" s="22"/>
      <c r="BC2809" s="22"/>
    </row>
    <row r="2810" spans="1:55" s="23" customFormat="1" ht="25.5">
      <c r="A2810" s="7">
        <v>2683</v>
      </c>
      <c r="B2810" s="7">
        <v>121</v>
      </c>
      <c r="C2810" s="35">
        <v>44119</v>
      </c>
      <c r="D2810" s="36" t="s">
        <v>72</v>
      </c>
      <c r="E2810" s="37">
        <v>4104.76</v>
      </c>
      <c r="F2810" s="19" t="s">
        <v>50</v>
      </c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  <c r="Y2810" s="22"/>
      <c r="Z2810" s="22"/>
      <c r="AA2810" s="22"/>
      <c r="AB2810" s="22"/>
      <c r="AC2810" s="22"/>
      <c r="AD2810" s="22"/>
      <c r="AE2810" s="22"/>
      <c r="AF2810" s="22"/>
      <c r="AG2810" s="22"/>
      <c r="AH2810" s="22"/>
      <c r="AI2810" s="22"/>
      <c r="AJ2810" s="22"/>
      <c r="AK2810" s="22"/>
      <c r="AL2810" s="22"/>
      <c r="AM2810" s="22"/>
      <c r="AN2810" s="22"/>
      <c r="AO2810" s="22"/>
      <c r="AP2810" s="22"/>
      <c r="AQ2810" s="22"/>
      <c r="AR2810" s="22"/>
      <c r="AS2810" s="22"/>
      <c r="AT2810" s="22"/>
      <c r="AU2810" s="22"/>
      <c r="AV2810" s="22"/>
      <c r="AW2810" s="22"/>
      <c r="AX2810" s="22"/>
      <c r="AY2810" s="22"/>
      <c r="AZ2810" s="22"/>
      <c r="BA2810" s="22"/>
      <c r="BB2810" s="22"/>
      <c r="BC2810" s="22"/>
    </row>
    <row r="2811" spans="1:55" s="23" customFormat="1" ht="15.75">
      <c r="A2811" s="44" t="s">
        <v>525</v>
      </c>
      <c r="B2811" s="45"/>
      <c r="C2811" s="46"/>
      <c r="D2811" s="27">
        <f>SUM(E2770:E2793)</f>
        <v>19865443.939999998</v>
      </c>
      <c r="E2811" s="27">
        <f>SUM(E2794:E2810)</f>
        <v>721778.8100000003</v>
      </c>
      <c r="F2811" s="27">
        <v>0</v>
      </c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  <c r="Y2811" s="22"/>
      <c r="Z2811" s="22"/>
      <c r="AA2811" s="22"/>
      <c r="AB2811" s="22"/>
      <c r="AC2811" s="22"/>
      <c r="AD2811" s="22"/>
      <c r="AE2811" s="22"/>
      <c r="AF2811" s="22"/>
      <c r="AG2811" s="22"/>
      <c r="AH2811" s="22"/>
      <c r="AI2811" s="22"/>
      <c r="AJ2811" s="22"/>
      <c r="AK2811" s="22"/>
      <c r="AL2811" s="22"/>
      <c r="AM2811" s="22"/>
      <c r="AN2811" s="22"/>
      <c r="AO2811" s="22"/>
      <c r="AP2811" s="22"/>
      <c r="AQ2811" s="22"/>
      <c r="AR2811" s="22"/>
      <c r="AS2811" s="22"/>
      <c r="AT2811" s="22"/>
      <c r="AU2811" s="22"/>
      <c r="AV2811" s="22"/>
      <c r="AW2811" s="22"/>
      <c r="AX2811" s="22"/>
      <c r="AY2811" s="22"/>
      <c r="AZ2811" s="22"/>
      <c r="BA2811" s="22"/>
      <c r="BB2811" s="22"/>
      <c r="BC2811" s="22"/>
    </row>
    <row r="2812" spans="1:55" s="23" customFormat="1" ht="25.5">
      <c r="A2812" s="7">
        <v>2684</v>
      </c>
      <c r="B2812" s="7">
        <v>122</v>
      </c>
      <c r="C2812" s="35">
        <v>44120</v>
      </c>
      <c r="D2812" s="36" t="s">
        <v>490</v>
      </c>
      <c r="E2812" s="37">
        <v>1753782.82</v>
      </c>
      <c r="F2812" s="19" t="s">
        <v>491</v>
      </c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  <c r="Y2812" s="22"/>
      <c r="Z2812" s="22"/>
      <c r="AA2812" s="22"/>
      <c r="AB2812" s="22"/>
      <c r="AC2812" s="22"/>
      <c r="AD2812" s="22"/>
      <c r="AE2812" s="22"/>
      <c r="AF2812" s="22"/>
      <c r="AG2812" s="22"/>
      <c r="AH2812" s="22"/>
      <c r="AI2812" s="22"/>
      <c r="AJ2812" s="22"/>
      <c r="AK2812" s="22"/>
      <c r="AL2812" s="22"/>
      <c r="AM2812" s="22"/>
      <c r="AN2812" s="22"/>
      <c r="AO2812" s="22"/>
      <c r="AP2812" s="22"/>
      <c r="AQ2812" s="22"/>
      <c r="AR2812" s="22"/>
      <c r="AS2812" s="22"/>
      <c r="AT2812" s="22"/>
      <c r="AU2812" s="22"/>
      <c r="AV2812" s="22"/>
      <c r="AW2812" s="22"/>
      <c r="AX2812" s="22"/>
      <c r="AY2812" s="22"/>
      <c r="AZ2812" s="22"/>
      <c r="BA2812" s="22"/>
      <c r="BB2812" s="22"/>
      <c r="BC2812" s="22"/>
    </row>
    <row r="2813" spans="1:55" s="23" customFormat="1" ht="25.5">
      <c r="A2813" s="7">
        <v>2685</v>
      </c>
      <c r="B2813" s="7">
        <v>123</v>
      </c>
      <c r="C2813" s="35">
        <v>44120</v>
      </c>
      <c r="D2813" s="36" t="s">
        <v>526</v>
      </c>
      <c r="E2813" s="37">
        <v>7261677.5</v>
      </c>
      <c r="F2813" s="19" t="s">
        <v>29</v>
      </c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  <c r="Y2813" s="22"/>
      <c r="Z2813" s="22"/>
      <c r="AA2813" s="22"/>
      <c r="AB2813" s="22"/>
      <c r="AC2813" s="22"/>
      <c r="AD2813" s="22"/>
      <c r="AE2813" s="22"/>
      <c r="AF2813" s="22"/>
      <c r="AG2813" s="22"/>
      <c r="AH2813" s="22"/>
      <c r="AI2813" s="22"/>
      <c r="AJ2813" s="22"/>
      <c r="AK2813" s="22"/>
      <c r="AL2813" s="22"/>
      <c r="AM2813" s="22"/>
      <c r="AN2813" s="22"/>
      <c r="AO2813" s="22"/>
      <c r="AP2813" s="22"/>
      <c r="AQ2813" s="22"/>
      <c r="AR2813" s="22"/>
      <c r="AS2813" s="22"/>
      <c r="AT2813" s="22"/>
      <c r="AU2813" s="22"/>
      <c r="AV2813" s="22"/>
      <c r="AW2813" s="22"/>
      <c r="AX2813" s="22"/>
      <c r="AY2813" s="22"/>
      <c r="AZ2813" s="22"/>
      <c r="BA2813" s="22"/>
      <c r="BB2813" s="22"/>
      <c r="BC2813" s="22"/>
    </row>
    <row r="2814" spans="1:55" s="23" customFormat="1" ht="25.5">
      <c r="A2814" s="7">
        <v>2686</v>
      </c>
      <c r="B2814" s="7">
        <v>124</v>
      </c>
      <c r="C2814" s="35">
        <v>44120</v>
      </c>
      <c r="D2814" s="36" t="s">
        <v>12</v>
      </c>
      <c r="E2814" s="37">
        <v>249186</v>
      </c>
      <c r="F2814" s="19" t="s">
        <v>29</v>
      </c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  <c r="Y2814" s="22"/>
      <c r="Z2814" s="22"/>
      <c r="AA2814" s="22"/>
      <c r="AB2814" s="22"/>
      <c r="AC2814" s="22"/>
      <c r="AD2814" s="22"/>
      <c r="AE2814" s="22"/>
      <c r="AF2814" s="22"/>
      <c r="AG2814" s="22"/>
      <c r="AH2814" s="22"/>
      <c r="AI2814" s="22"/>
      <c r="AJ2814" s="22"/>
      <c r="AK2814" s="22"/>
      <c r="AL2814" s="22"/>
      <c r="AM2814" s="22"/>
      <c r="AN2814" s="22"/>
      <c r="AO2814" s="22"/>
      <c r="AP2814" s="22"/>
      <c r="AQ2814" s="22"/>
      <c r="AR2814" s="22"/>
      <c r="AS2814" s="22"/>
      <c r="AT2814" s="22"/>
      <c r="AU2814" s="22"/>
      <c r="AV2814" s="22"/>
      <c r="AW2814" s="22"/>
      <c r="AX2814" s="22"/>
      <c r="AY2814" s="22"/>
      <c r="AZ2814" s="22"/>
      <c r="BA2814" s="22"/>
      <c r="BB2814" s="22"/>
      <c r="BC2814" s="22"/>
    </row>
    <row r="2815" spans="1:55" s="23" customFormat="1" ht="25.5">
      <c r="A2815" s="7">
        <v>2687</v>
      </c>
      <c r="B2815" s="7">
        <v>125</v>
      </c>
      <c r="C2815" s="35">
        <v>44120</v>
      </c>
      <c r="D2815" s="36" t="s">
        <v>227</v>
      </c>
      <c r="E2815" s="37">
        <v>92653.1</v>
      </c>
      <c r="F2815" s="19" t="s">
        <v>47</v>
      </c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  <c r="Y2815" s="22"/>
      <c r="Z2815" s="22"/>
      <c r="AA2815" s="22"/>
      <c r="AB2815" s="22"/>
      <c r="AC2815" s="22"/>
      <c r="AD2815" s="22"/>
      <c r="AE2815" s="22"/>
      <c r="AF2815" s="22"/>
      <c r="AG2815" s="22"/>
      <c r="AH2815" s="22"/>
      <c r="AI2815" s="22"/>
      <c r="AJ2815" s="22"/>
      <c r="AK2815" s="22"/>
      <c r="AL2815" s="22"/>
      <c r="AM2815" s="22"/>
      <c r="AN2815" s="22"/>
      <c r="AO2815" s="22"/>
      <c r="AP2815" s="22"/>
      <c r="AQ2815" s="22"/>
      <c r="AR2815" s="22"/>
      <c r="AS2815" s="22"/>
      <c r="AT2815" s="22"/>
      <c r="AU2815" s="22"/>
      <c r="AV2815" s="22"/>
      <c r="AW2815" s="22"/>
      <c r="AX2815" s="22"/>
      <c r="AY2815" s="22"/>
      <c r="AZ2815" s="22"/>
      <c r="BA2815" s="22"/>
      <c r="BB2815" s="22"/>
      <c r="BC2815" s="22"/>
    </row>
    <row r="2816" spans="1:55" s="23" customFormat="1" ht="25.5">
      <c r="A2816" s="7">
        <v>2688</v>
      </c>
      <c r="B2816" s="7">
        <v>126</v>
      </c>
      <c r="C2816" s="35">
        <v>44120</v>
      </c>
      <c r="D2816" s="36" t="s">
        <v>213</v>
      </c>
      <c r="E2816" s="37">
        <v>38443.12</v>
      </c>
      <c r="F2816" s="19" t="s">
        <v>47</v>
      </c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  <c r="Y2816" s="22"/>
      <c r="Z2816" s="22"/>
      <c r="AA2816" s="22"/>
      <c r="AB2816" s="22"/>
      <c r="AC2816" s="22"/>
      <c r="AD2816" s="22"/>
      <c r="AE2816" s="22"/>
      <c r="AF2816" s="22"/>
      <c r="AG2816" s="22"/>
      <c r="AH2816" s="22"/>
      <c r="AI2816" s="22"/>
      <c r="AJ2816" s="22"/>
      <c r="AK2816" s="22"/>
      <c r="AL2816" s="22"/>
      <c r="AM2816" s="22"/>
      <c r="AN2816" s="22"/>
      <c r="AO2816" s="22"/>
      <c r="AP2816" s="22"/>
      <c r="AQ2816" s="22"/>
      <c r="AR2816" s="22"/>
      <c r="AS2816" s="22"/>
      <c r="AT2816" s="22"/>
      <c r="AU2816" s="22"/>
      <c r="AV2816" s="22"/>
      <c r="AW2816" s="22"/>
      <c r="AX2816" s="22"/>
      <c r="AY2816" s="22"/>
      <c r="AZ2816" s="22"/>
      <c r="BA2816" s="22"/>
      <c r="BB2816" s="22"/>
      <c r="BC2816" s="22"/>
    </row>
    <row r="2817" spans="1:55" s="23" customFormat="1" ht="25.5">
      <c r="A2817" s="7">
        <v>2689</v>
      </c>
      <c r="B2817" s="7">
        <v>127</v>
      </c>
      <c r="C2817" s="35">
        <v>44120</v>
      </c>
      <c r="D2817" s="36" t="s">
        <v>316</v>
      </c>
      <c r="E2817" s="37">
        <v>397657.73</v>
      </c>
      <c r="F2817" s="19" t="s">
        <v>47</v>
      </c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  <c r="Y2817" s="22"/>
      <c r="Z2817" s="22"/>
      <c r="AA2817" s="22"/>
      <c r="AB2817" s="22"/>
      <c r="AC2817" s="22"/>
      <c r="AD2817" s="22"/>
      <c r="AE2817" s="22"/>
      <c r="AF2817" s="22"/>
      <c r="AG2817" s="22"/>
      <c r="AH2817" s="22"/>
      <c r="AI2817" s="22"/>
      <c r="AJ2817" s="22"/>
      <c r="AK2817" s="22"/>
      <c r="AL2817" s="22"/>
      <c r="AM2817" s="22"/>
      <c r="AN2817" s="22"/>
      <c r="AO2817" s="22"/>
      <c r="AP2817" s="22"/>
      <c r="AQ2817" s="22"/>
      <c r="AR2817" s="22"/>
      <c r="AS2817" s="22"/>
      <c r="AT2817" s="22"/>
      <c r="AU2817" s="22"/>
      <c r="AV2817" s="22"/>
      <c r="AW2817" s="22"/>
      <c r="AX2817" s="22"/>
      <c r="AY2817" s="22"/>
      <c r="AZ2817" s="22"/>
      <c r="BA2817" s="22"/>
      <c r="BB2817" s="22"/>
      <c r="BC2817" s="22"/>
    </row>
    <row r="2818" spans="1:55" s="23" customFormat="1" ht="25.5">
      <c r="A2818" s="7">
        <v>2690</v>
      </c>
      <c r="B2818" s="7">
        <v>128</v>
      </c>
      <c r="C2818" s="35">
        <v>44120</v>
      </c>
      <c r="D2818" s="36" t="s">
        <v>527</v>
      </c>
      <c r="E2818" s="37">
        <v>786530.38</v>
      </c>
      <c r="F2818" s="19" t="s">
        <v>47</v>
      </c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  <c r="Y2818" s="22"/>
      <c r="Z2818" s="22"/>
      <c r="AA2818" s="22"/>
      <c r="AB2818" s="22"/>
      <c r="AC2818" s="22"/>
      <c r="AD2818" s="22"/>
      <c r="AE2818" s="22"/>
      <c r="AF2818" s="22"/>
      <c r="AG2818" s="22"/>
      <c r="AH2818" s="22"/>
      <c r="AI2818" s="22"/>
      <c r="AJ2818" s="22"/>
      <c r="AK2818" s="22"/>
      <c r="AL2818" s="22"/>
      <c r="AM2818" s="22"/>
      <c r="AN2818" s="22"/>
      <c r="AO2818" s="22"/>
      <c r="AP2818" s="22"/>
      <c r="AQ2818" s="22"/>
      <c r="AR2818" s="22"/>
      <c r="AS2818" s="22"/>
      <c r="AT2818" s="22"/>
      <c r="AU2818" s="22"/>
      <c r="AV2818" s="22"/>
      <c r="AW2818" s="22"/>
      <c r="AX2818" s="22"/>
      <c r="AY2818" s="22"/>
      <c r="AZ2818" s="22"/>
      <c r="BA2818" s="22"/>
      <c r="BB2818" s="22"/>
      <c r="BC2818" s="22"/>
    </row>
    <row r="2819" spans="1:55" s="23" customFormat="1" ht="25.5">
      <c r="A2819" s="7">
        <v>2691</v>
      </c>
      <c r="B2819" s="7">
        <v>129</v>
      </c>
      <c r="C2819" s="35">
        <v>44120</v>
      </c>
      <c r="D2819" s="36" t="s">
        <v>433</v>
      </c>
      <c r="E2819" s="37">
        <v>168867.12</v>
      </c>
      <c r="F2819" s="19" t="s">
        <v>47</v>
      </c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  <c r="Y2819" s="22"/>
      <c r="Z2819" s="22"/>
      <c r="AA2819" s="22"/>
      <c r="AB2819" s="22"/>
      <c r="AC2819" s="22"/>
      <c r="AD2819" s="22"/>
      <c r="AE2819" s="22"/>
      <c r="AF2819" s="22"/>
      <c r="AG2819" s="22"/>
      <c r="AH2819" s="22"/>
      <c r="AI2819" s="22"/>
      <c r="AJ2819" s="22"/>
      <c r="AK2819" s="22"/>
      <c r="AL2819" s="22"/>
      <c r="AM2819" s="22"/>
      <c r="AN2819" s="22"/>
      <c r="AO2819" s="22"/>
      <c r="AP2819" s="22"/>
      <c r="AQ2819" s="22"/>
      <c r="AR2819" s="22"/>
      <c r="AS2819" s="22"/>
      <c r="AT2819" s="22"/>
      <c r="AU2819" s="22"/>
      <c r="AV2819" s="22"/>
      <c r="AW2819" s="22"/>
      <c r="AX2819" s="22"/>
      <c r="AY2819" s="22"/>
      <c r="AZ2819" s="22"/>
      <c r="BA2819" s="22"/>
      <c r="BB2819" s="22"/>
      <c r="BC2819" s="22"/>
    </row>
    <row r="2820" spans="1:55" s="23" customFormat="1" ht="42.75">
      <c r="A2820" s="7">
        <v>2692</v>
      </c>
      <c r="B2820" s="7">
        <v>130</v>
      </c>
      <c r="C2820" s="35">
        <v>44120</v>
      </c>
      <c r="D2820" s="36" t="s">
        <v>199</v>
      </c>
      <c r="E2820" s="37">
        <v>165187.33</v>
      </c>
      <c r="F2820" s="19" t="s">
        <v>47</v>
      </c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  <c r="Y2820" s="22"/>
      <c r="Z2820" s="22"/>
      <c r="AA2820" s="22"/>
      <c r="AB2820" s="22"/>
      <c r="AC2820" s="22"/>
      <c r="AD2820" s="22"/>
      <c r="AE2820" s="22"/>
      <c r="AF2820" s="22"/>
      <c r="AG2820" s="22"/>
      <c r="AH2820" s="22"/>
      <c r="AI2820" s="22"/>
      <c r="AJ2820" s="22"/>
      <c r="AK2820" s="22"/>
      <c r="AL2820" s="22"/>
      <c r="AM2820" s="22"/>
      <c r="AN2820" s="22"/>
      <c r="AO2820" s="22"/>
      <c r="AP2820" s="22"/>
      <c r="AQ2820" s="22"/>
      <c r="AR2820" s="22"/>
      <c r="AS2820" s="22"/>
      <c r="AT2820" s="22"/>
      <c r="AU2820" s="22"/>
      <c r="AV2820" s="22"/>
      <c r="AW2820" s="22"/>
      <c r="AX2820" s="22"/>
      <c r="AY2820" s="22"/>
      <c r="AZ2820" s="22"/>
      <c r="BA2820" s="22"/>
      <c r="BB2820" s="22"/>
      <c r="BC2820" s="22"/>
    </row>
    <row r="2821" spans="1:55" s="23" customFormat="1" ht="25.5">
      <c r="A2821" s="7">
        <v>2693</v>
      </c>
      <c r="B2821" s="7">
        <v>131</v>
      </c>
      <c r="C2821" s="35">
        <v>44120</v>
      </c>
      <c r="D2821" s="36" t="s">
        <v>318</v>
      </c>
      <c r="E2821" s="37">
        <v>305783.15</v>
      </c>
      <c r="F2821" s="19" t="s">
        <v>47</v>
      </c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  <c r="Y2821" s="22"/>
      <c r="Z2821" s="22"/>
      <c r="AA2821" s="22"/>
      <c r="AB2821" s="22"/>
      <c r="AC2821" s="22"/>
      <c r="AD2821" s="22"/>
      <c r="AE2821" s="22"/>
      <c r="AF2821" s="22"/>
      <c r="AG2821" s="22"/>
      <c r="AH2821" s="22"/>
      <c r="AI2821" s="22"/>
      <c r="AJ2821" s="22"/>
      <c r="AK2821" s="22"/>
      <c r="AL2821" s="22"/>
      <c r="AM2821" s="22"/>
      <c r="AN2821" s="22"/>
      <c r="AO2821" s="22"/>
      <c r="AP2821" s="22"/>
      <c r="AQ2821" s="22"/>
      <c r="AR2821" s="22"/>
      <c r="AS2821" s="22"/>
      <c r="AT2821" s="22"/>
      <c r="AU2821" s="22"/>
      <c r="AV2821" s="22"/>
      <c r="AW2821" s="22"/>
      <c r="AX2821" s="22"/>
      <c r="AY2821" s="22"/>
      <c r="AZ2821" s="22"/>
      <c r="BA2821" s="22"/>
      <c r="BB2821" s="22"/>
      <c r="BC2821" s="22"/>
    </row>
    <row r="2822" spans="1:55" s="23" customFormat="1" ht="28.5">
      <c r="A2822" s="7">
        <v>2694</v>
      </c>
      <c r="B2822" s="7">
        <v>132</v>
      </c>
      <c r="C2822" s="35">
        <v>44120</v>
      </c>
      <c r="D2822" s="36" t="s">
        <v>146</v>
      </c>
      <c r="E2822" s="37">
        <v>258692.2</v>
      </c>
      <c r="F2822" s="19" t="s">
        <v>47</v>
      </c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  <c r="Y2822" s="22"/>
      <c r="Z2822" s="22"/>
      <c r="AA2822" s="22"/>
      <c r="AB2822" s="22"/>
      <c r="AC2822" s="22"/>
      <c r="AD2822" s="22"/>
      <c r="AE2822" s="22"/>
      <c r="AF2822" s="22"/>
      <c r="AG2822" s="22"/>
      <c r="AH2822" s="22"/>
      <c r="AI2822" s="22"/>
      <c r="AJ2822" s="22"/>
      <c r="AK2822" s="22"/>
      <c r="AL2822" s="22"/>
      <c r="AM2822" s="22"/>
      <c r="AN2822" s="22"/>
      <c r="AO2822" s="22"/>
      <c r="AP2822" s="22"/>
      <c r="AQ2822" s="22"/>
      <c r="AR2822" s="22"/>
      <c r="AS2822" s="22"/>
      <c r="AT2822" s="22"/>
      <c r="AU2822" s="22"/>
      <c r="AV2822" s="22"/>
      <c r="AW2822" s="22"/>
      <c r="AX2822" s="22"/>
      <c r="AY2822" s="22"/>
      <c r="AZ2822" s="22"/>
      <c r="BA2822" s="22"/>
      <c r="BB2822" s="22"/>
      <c r="BC2822" s="22"/>
    </row>
    <row r="2823" spans="1:55" s="23" customFormat="1" ht="25.5">
      <c r="A2823" s="7">
        <v>2695</v>
      </c>
      <c r="B2823" s="7">
        <v>133</v>
      </c>
      <c r="C2823" s="35">
        <v>44120</v>
      </c>
      <c r="D2823" s="36" t="s">
        <v>222</v>
      </c>
      <c r="E2823" s="37">
        <v>54653.32</v>
      </c>
      <c r="F2823" s="19" t="s">
        <v>47</v>
      </c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  <c r="Y2823" s="22"/>
      <c r="Z2823" s="22"/>
      <c r="AA2823" s="22"/>
      <c r="AB2823" s="22"/>
      <c r="AC2823" s="22"/>
      <c r="AD2823" s="22"/>
      <c r="AE2823" s="22"/>
      <c r="AF2823" s="22"/>
      <c r="AG2823" s="22"/>
      <c r="AH2823" s="22"/>
      <c r="AI2823" s="22"/>
      <c r="AJ2823" s="22"/>
      <c r="AK2823" s="22"/>
      <c r="AL2823" s="22"/>
      <c r="AM2823" s="22"/>
      <c r="AN2823" s="22"/>
      <c r="AO2823" s="22"/>
      <c r="AP2823" s="22"/>
      <c r="AQ2823" s="22"/>
      <c r="AR2823" s="22"/>
      <c r="AS2823" s="22"/>
      <c r="AT2823" s="22"/>
      <c r="AU2823" s="22"/>
      <c r="AV2823" s="22"/>
      <c r="AW2823" s="22"/>
      <c r="AX2823" s="22"/>
      <c r="AY2823" s="22"/>
      <c r="AZ2823" s="22"/>
      <c r="BA2823" s="22"/>
      <c r="BB2823" s="22"/>
      <c r="BC2823" s="22"/>
    </row>
    <row r="2824" spans="1:55" s="23" customFormat="1" ht="25.5">
      <c r="A2824" s="7">
        <v>2696</v>
      </c>
      <c r="B2824" s="7">
        <v>134</v>
      </c>
      <c r="C2824" s="35">
        <v>44120</v>
      </c>
      <c r="D2824" s="36" t="s">
        <v>141</v>
      </c>
      <c r="E2824" s="37">
        <v>78431.3</v>
      </c>
      <c r="F2824" s="19" t="s">
        <v>47</v>
      </c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  <c r="Y2824" s="22"/>
      <c r="Z2824" s="22"/>
      <c r="AA2824" s="22"/>
      <c r="AB2824" s="22"/>
      <c r="AC2824" s="22"/>
      <c r="AD2824" s="22"/>
      <c r="AE2824" s="22"/>
      <c r="AF2824" s="22"/>
      <c r="AG2824" s="22"/>
      <c r="AH2824" s="22"/>
      <c r="AI2824" s="22"/>
      <c r="AJ2824" s="22"/>
      <c r="AK2824" s="22"/>
      <c r="AL2824" s="22"/>
      <c r="AM2824" s="22"/>
      <c r="AN2824" s="22"/>
      <c r="AO2824" s="22"/>
      <c r="AP2824" s="22"/>
      <c r="AQ2824" s="22"/>
      <c r="AR2824" s="22"/>
      <c r="AS2824" s="22"/>
      <c r="AT2824" s="22"/>
      <c r="AU2824" s="22"/>
      <c r="AV2824" s="22"/>
      <c r="AW2824" s="22"/>
      <c r="AX2824" s="22"/>
      <c r="AY2824" s="22"/>
      <c r="AZ2824" s="22"/>
      <c r="BA2824" s="22"/>
      <c r="BB2824" s="22"/>
      <c r="BC2824" s="22"/>
    </row>
    <row r="2825" spans="1:55" s="23" customFormat="1" ht="25.5">
      <c r="A2825" s="7">
        <v>2697</v>
      </c>
      <c r="B2825" s="7">
        <v>135</v>
      </c>
      <c r="C2825" s="35">
        <v>44120</v>
      </c>
      <c r="D2825" s="36" t="s">
        <v>147</v>
      </c>
      <c r="E2825" s="37">
        <v>41731.13</v>
      </c>
      <c r="F2825" s="19" t="s">
        <v>47</v>
      </c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  <c r="Y2825" s="22"/>
      <c r="Z2825" s="22"/>
      <c r="AA2825" s="22"/>
      <c r="AB2825" s="22"/>
      <c r="AC2825" s="22"/>
      <c r="AD2825" s="22"/>
      <c r="AE2825" s="22"/>
      <c r="AF2825" s="22"/>
      <c r="AG2825" s="22"/>
      <c r="AH2825" s="22"/>
      <c r="AI2825" s="22"/>
      <c r="AJ2825" s="22"/>
      <c r="AK2825" s="22"/>
      <c r="AL2825" s="22"/>
      <c r="AM2825" s="22"/>
      <c r="AN2825" s="22"/>
      <c r="AO2825" s="22"/>
      <c r="AP2825" s="22"/>
      <c r="AQ2825" s="22"/>
      <c r="AR2825" s="22"/>
      <c r="AS2825" s="22"/>
      <c r="AT2825" s="22"/>
      <c r="AU2825" s="22"/>
      <c r="AV2825" s="22"/>
      <c r="AW2825" s="22"/>
      <c r="AX2825" s="22"/>
      <c r="AY2825" s="22"/>
      <c r="AZ2825" s="22"/>
      <c r="BA2825" s="22"/>
      <c r="BB2825" s="22"/>
      <c r="BC2825" s="22"/>
    </row>
    <row r="2826" spans="1:55" s="23" customFormat="1" ht="15.75">
      <c r="A2826" s="7">
        <v>2698</v>
      </c>
      <c r="B2826" s="7">
        <v>136</v>
      </c>
      <c r="C2826" s="35">
        <v>44120</v>
      </c>
      <c r="D2826" s="36" t="s">
        <v>12</v>
      </c>
      <c r="E2826" s="37">
        <v>62296.5</v>
      </c>
      <c r="F2826" s="19" t="s">
        <v>49</v>
      </c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  <c r="Y2826" s="22"/>
      <c r="Z2826" s="22"/>
      <c r="AA2826" s="22"/>
      <c r="AB2826" s="22"/>
      <c r="AC2826" s="22"/>
      <c r="AD2826" s="22"/>
      <c r="AE2826" s="22"/>
      <c r="AF2826" s="22"/>
      <c r="AG2826" s="22"/>
      <c r="AH2826" s="22"/>
      <c r="AI2826" s="22"/>
      <c r="AJ2826" s="22"/>
      <c r="AK2826" s="22"/>
      <c r="AL2826" s="22"/>
      <c r="AM2826" s="22"/>
      <c r="AN2826" s="22"/>
      <c r="AO2826" s="22"/>
      <c r="AP2826" s="22"/>
      <c r="AQ2826" s="22"/>
      <c r="AR2826" s="22"/>
      <c r="AS2826" s="22"/>
      <c r="AT2826" s="22"/>
      <c r="AU2826" s="22"/>
      <c r="AV2826" s="22"/>
      <c r="AW2826" s="22"/>
      <c r="AX2826" s="22"/>
      <c r="AY2826" s="22"/>
      <c r="AZ2826" s="22"/>
      <c r="BA2826" s="22"/>
      <c r="BB2826" s="22"/>
      <c r="BC2826" s="22"/>
    </row>
    <row r="2827" spans="1:55" s="23" customFormat="1" ht="15.75">
      <c r="A2827" s="7">
        <v>2699</v>
      </c>
      <c r="B2827" s="7">
        <v>137</v>
      </c>
      <c r="C2827" s="35">
        <v>44120</v>
      </c>
      <c r="D2827" s="36" t="s">
        <v>526</v>
      </c>
      <c r="E2827" s="37">
        <v>1281472.5</v>
      </c>
      <c r="F2827" s="19" t="s">
        <v>49</v>
      </c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  <c r="Y2827" s="22"/>
      <c r="Z2827" s="22"/>
      <c r="AA2827" s="22"/>
      <c r="AB2827" s="22"/>
      <c r="AC2827" s="22"/>
      <c r="AD2827" s="22"/>
      <c r="AE2827" s="22"/>
      <c r="AF2827" s="22"/>
      <c r="AG2827" s="22"/>
      <c r="AH2827" s="22"/>
      <c r="AI2827" s="22"/>
      <c r="AJ2827" s="22"/>
      <c r="AK2827" s="22"/>
      <c r="AL2827" s="22"/>
      <c r="AM2827" s="22"/>
      <c r="AN2827" s="22"/>
      <c r="AO2827" s="22"/>
      <c r="AP2827" s="22"/>
      <c r="AQ2827" s="22"/>
      <c r="AR2827" s="22"/>
      <c r="AS2827" s="22"/>
      <c r="AT2827" s="22"/>
      <c r="AU2827" s="22"/>
      <c r="AV2827" s="22"/>
      <c r="AW2827" s="22"/>
      <c r="AX2827" s="22"/>
      <c r="AY2827" s="22"/>
      <c r="AZ2827" s="22"/>
      <c r="BA2827" s="22"/>
      <c r="BB2827" s="22"/>
      <c r="BC2827" s="22"/>
    </row>
    <row r="2828" spans="1:55" s="23" customFormat="1" ht="42.75">
      <c r="A2828" s="7">
        <v>2700</v>
      </c>
      <c r="B2828" s="7">
        <v>138</v>
      </c>
      <c r="C2828" s="35">
        <v>44120</v>
      </c>
      <c r="D2828" s="36" t="s">
        <v>199</v>
      </c>
      <c r="E2828" s="37">
        <v>30669.17</v>
      </c>
      <c r="F2828" s="19" t="s">
        <v>50</v>
      </c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  <c r="Y2828" s="22"/>
      <c r="Z2828" s="22"/>
      <c r="AA2828" s="22"/>
      <c r="AB2828" s="22"/>
      <c r="AC2828" s="22"/>
      <c r="AD2828" s="22"/>
      <c r="AE2828" s="22"/>
      <c r="AF2828" s="22"/>
      <c r="AG2828" s="22"/>
      <c r="AH2828" s="22"/>
      <c r="AI2828" s="22"/>
      <c r="AJ2828" s="22"/>
      <c r="AK2828" s="22"/>
      <c r="AL2828" s="22"/>
      <c r="AM2828" s="22"/>
      <c r="AN2828" s="22"/>
      <c r="AO2828" s="22"/>
      <c r="AP2828" s="22"/>
      <c r="AQ2828" s="22"/>
      <c r="AR2828" s="22"/>
      <c r="AS2828" s="22"/>
      <c r="AT2828" s="22"/>
      <c r="AU2828" s="22"/>
      <c r="AV2828" s="22"/>
      <c r="AW2828" s="22"/>
      <c r="AX2828" s="22"/>
      <c r="AY2828" s="22"/>
      <c r="AZ2828" s="22"/>
      <c r="BA2828" s="22"/>
      <c r="BB2828" s="22"/>
      <c r="BC2828" s="22"/>
    </row>
    <row r="2829" spans="1:55" s="23" customFormat="1" ht="25.5">
      <c r="A2829" s="7">
        <v>2701</v>
      </c>
      <c r="B2829" s="7">
        <v>139</v>
      </c>
      <c r="C2829" s="35">
        <v>44120</v>
      </c>
      <c r="D2829" s="36" t="s">
        <v>227</v>
      </c>
      <c r="E2829" s="37">
        <v>23163.27</v>
      </c>
      <c r="F2829" s="19" t="s">
        <v>50</v>
      </c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  <c r="Y2829" s="22"/>
      <c r="Z2829" s="22"/>
      <c r="AA2829" s="22"/>
      <c r="AB2829" s="22"/>
      <c r="AC2829" s="22"/>
      <c r="AD2829" s="22"/>
      <c r="AE2829" s="22"/>
      <c r="AF2829" s="22"/>
      <c r="AG2829" s="22"/>
      <c r="AH2829" s="22"/>
      <c r="AI2829" s="22"/>
      <c r="AJ2829" s="22"/>
      <c r="AK2829" s="22"/>
      <c r="AL2829" s="22"/>
      <c r="AM2829" s="22"/>
      <c r="AN2829" s="22"/>
      <c r="AO2829" s="22"/>
      <c r="AP2829" s="22"/>
      <c r="AQ2829" s="22"/>
      <c r="AR2829" s="22"/>
      <c r="AS2829" s="22"/>
      <c r="AT2829" s="22"/>
      <c r="AU2829" s="22"/>
      <c r="AV2829" s="22"/>
      <c r="AW2829" s="22"/>
      <c r="AX2829" s="22"/>
      <c r="AY2829" s="22"/>
      <c r="AZ2829" s="22"/>
      <c r="BA2829" s="22"/>
      <c r="BB2829" s="22"/>
      <c r="BC2829" s="22"/>
    </row>
    <row r="2830" spans="1:55" s="23" customFormat="1" ht="25.5">
      <c r="A2830" s="7">
        <v>2702</v>
      </c>
      <c r="B2830" s="7">
        <v>140</v>
      </c>
      <c r="C2830" s="35">
        <v>44120</v>
      </c>
      <c r="D2830" s="36" t="s">
        <v>213</v>
      </c>
      <c r="E2830" s="37">
        <v>9610.78</v>
      </c>
      <c r="F2830" s="19" t="s">
        <v>50</v>
      </c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  <c r="Y2830" s="22"/>
      <c r="Z2830" s="22"/>
      <c r="AA2830" s="22"/>
      <c r="AB2830" s="22"/>
      <c r="AC2830" s="22"/>
      <c r="AD2830" s="22"/>
      <c r="AE2830" s="22"/>
      <c r="AF2830" s="22"/>
      <c r="AG2830" s="22"/>
      <c r="AH2830" s="22"/>
      <c r="AI2830" s="22"/>
      <c r="AJ2830" s="22"/>
      <c r="AK2830" s="22"/>
      <c r="AL2830" s="22"/>
      <c r="AM2830" s="22"/>
      <c r="AN2830" s="22"/>
      <c r="AO2830" s="22"/>
      <c r="AP2830" s="22"/>
      <c r="AQ2830" s="22"/>
      <c r="AR2830" s="22"/>
      <c r="AS2830" s="22"/>
      <c r="AT2830" s="22"/>
      <c r="AU2830" s="22"/>
      <c r="AV2830" s="22"/>
      <c r="AW2830" s="22"/>
      <c r="AX2830" s="22"/>
      <c r="AY2830" s="22"/>
      <c r="AZ2830" s="22"/>
      <c r="BA2830" s="22"/>
      <c r="BB2830" s="22"/>
      <c r="BC2830" s="22"/>
    </row>
    <row r="2831" spans="1:55" s="23" customFormat="1" ht="25.5">
      <c r="A2831" s="7">
        <v>2703</v>
      </c>
      <c r="B2831" s="7">
        <v>141</v>
      </c>
      <c r="C2831" s="35">
        <v>44120</v>
      </c>
      <c r="D2831" s="36" t="s">
        <v>316</v>
      </c>
      <c r="E2831" s="37">
        <v>99414.44</v>
      </c>
      <c r="F2831" s="19" t="s">
        <v>50</v>
      </c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  <c r="Y2831" s="22"/>
      <c r="Z2831" s="22"/>
      <c r="AA2831" s="22"/>
      <c r="AB2831" s="22"/>
      <c r="AC2831" s="22"/>
      <c r="AD2831" s="22"/>
      <c r="AE2831" s="22"/>
      <c r="AF2831" s="22"/>
      <c r="AG2831" s="22"/>
      <c r="AH2831" s="22"/>
      <c r="AI2831" s="22"/>
      <c r="AJ2831" s="22"/>
      <c r="AK2831" s="22"/>
      <c r="AL2831" s="22"/>
      <c r="AM2831" s="22"/>
      <c r="AN2831" s="22"/>
      <c r="AO2831" s="22"/>
      <c r="AP2831" s="22"/>
      <c r="AQ2831" s="22"/>
      <c r="AR2831" s="22"/>
      <c r="AS2831" s="22"/>
      <c r="AT2831" s="22"/>
      <c r="AU2831" s="22"/>
      <c r="AV2831" s="22"/>
      <c r="AW2831" s="22"/>
      <c r="AX2831" s="22"/>
      <c r="AY2831" s="22"/>
      <c r="AZ2831" s="22"/>
      <c r="BA2831" s="22"/>
      <c r="BB2831" s="22"/>
      <c r="BC2831" s="22"/>
    </row>
    <row r="2832" spans="1:55" s="23" customFormat="1" ht="25.5">
      <c r="A2832" s="7">
        <v>2704</v>
      </c>
      <c r="B2832" s="7">
        <v>142</v>
      </c>
      <c r="C2832" s="35">
        <v>44120</v>
      </c>
      <c r="D2832" s="36" t="s">
        <v>527</v>
      </c>
      <c r="E2832" s="37">
        <v>144987.62</v>
      </c>
      <c r="F2832" s="19" t="s">
        <v>50</v>
      </c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  <c r="Y2832" s="22"/>
      <c r="Z2832" s="22"/>
      <c r="AA2832" s="22"/>
      <c r="AB2832" s="22"/>
      <c r="AC2832" s="22"/>
      <c r="AD2832" s="22"/>
      <c r="AE2832" s="22"/>
      <c r="AF2832" s="22"/>
      <c r="AG2832" s="22"/>
      <c r="AH2832" s="22"/>
      <c r="AI2832" s="22"/>
      <c r="AJ2832" s="22"/>
      <c r="AK2832" s="22"/>
      <c r="AL2832" s="22"/>
      <c r="AM2832" s="22"/>
      <c r="AN2832" s="22"/>
      <c r="AO2832" s="22"/>
      <c r="AP2832" s="22"/>
      <c r="AQ2832" s="22"/>
      <c r="AR2832" s="22"/>
      <c r="AS2832" s="22"/>
      <c r="AT2832" s="22"/>
      <c r="AU2832" s="22"/>
      <c r="AV2832" s="22"/>
      <c r="AW2832" s="22"/>
      <c r="AX2832" s="22"/>
      <c r="AY2832" s="22"/>
      <c r="AZ2832" s="22"/>
      <c r="BA2832" s="22"/>
      <c r="BB2832" s="22"/>
      <c r="BC2832" s="22"/>
    </row>
    <row r="2833" spans="1:55" s="23" customFormat="1" ht="25.5">
      <c r="A2833" s="7">
        <v>2705</v>
      </c>
      <c r="B2833" s="7">
        <v>143</v>
      </c>
      <c r="C2833" s="35">
        <v>44120</v>
      </c>
      <c r="D2833" s="36" t="s">
        <v>433</v>
      </c>
      <c r="E2833" s="37">
        <v>29800.08</v>
      </c>
      <c r="F2833" s="19" t="s">
        <v>50</v>
      </c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  <c r="Y2833" s="22"/>
      <c r="Z2833" s="22"/>
      <c r="AA2833" s="22"/>
      <c r="AB2833" s="22"/>
      <c r="AC2833" s="22"/>
      <c r="AD2833" s="22"/>
      <c r="AE2833" s="22"/>
      <c r="AF2833" s="22"/>
      <c r="AG2833" s="22"/>
      <c r="AH2833" s="22"/>
      <c r="AI2833" s="22"/>
      <c r="AJ2833" s="22"/>
      <c r="AK2833" s="22"/>
      <c r="AL2833" s="22"/>
      <c r="AM2833" s="22"/>
      <c r="AN2833" s="22"/>
      <c r="AO2833" s="22"/>
      <c r="AP2833" s="22"/>
      <c r="AQ2833" s="22"/>
      <c r="AR2833" s="22"/>
      <c r="AS2833" s="22"/>
      <c r="AT2833" s="22"/>
      <c r="AU2833" s="22"/>
      <c r="AV2833" s="22"/>
      <c r="AW2833" s="22"/>
      <c r="AX2833" s="22"/>
      <c r="AY2833" s="22"/>
      <c r="AZ2833" s="22"/>
      <c r="BA2833" s="22"/>
      <c r="BB2833" s="22"/>
      <c r="BC2833" s="22"/>
    </row>
    <row r="2834" spans="1:55" s="23" customFormat="1" ht="25.5">
      <c r="A2834" s="7">
        <v>2706</v>
      </c>
      <c r="B2834" s="7">
        <v>144</v>
      </c>
      <c r="C2834" s="35">
        <v>44120</v>
      </c>
      <c r="D2834" s="36" t="s">
        <v>318</v>
      </c>
      <c r="E2834" s="37">
        <v>76445.79</v>
      </c>
      <c r="F2834" s="19" t="s">
        <v>50</v>
      </c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  <c r="Y2834" s="22"/>
      <c r="Z2834" s="22"/>
      <c r="AA2834" s="22"/>
      <c r="AB2834" s="22"/>
      <c r="AC2834" s="22"/>
      <c r="AD2834" s="22"/>
      <c r="AE2834" s="22"/>
      <c r="AF2834" s="22"/>
      <c r="AG2834" s="22"/>
      <c r="AH2834" s="22"/>
      <c r="AI2834" s="22"/>
      <c r="AJ2834" s="22"/>
      <c r="AK2834" s="22"/>
      <c r="AL2834" s="22"/>
      <c r="AM2834" s="22"/>
      <c r="AN2834" s="22"/>
      <c r="AO2834" s="22"/>
      <c r="AP2834" s="22"/>
      <c r="AQ2834" s="22"/>
      <c r="AR2834" s="22"/>
      <c r="AS2834" s="22"/>
      <c r="AT2834" s="22"/>
      <c r="AU2834" s="22"/>
      <c r="AV2834" s="22"/>
      <c r="AW2834" s="22"/>
      <c r="AX2834" s="22"/>
      <c r="AY2834" s="22"/>
      <c r="AZ2834" s="22"/>
      <c r="BA2834" s="22"/>
      <c r="BB2834" s="22"/>
      <c r="BC2834" s="22"/>
    </row>
    <row r="2835" spans="1:55" s="23" customFormat="1" ht="15.75">
      <c r="A2835" s="41" t="s">
        <v>528</v>
      </c>
      <c r="B2835" s="42"/>
      <c r="C2835" s="43"/>
      <c r="D2835" s="25">
        <f>SUM(E2812:E2825)</f>
        <v>11653276.200000001</v>
      </c>
      <c r="E2835" s="25">
        <f>SUM(E2826:E2834)</f>
        <v>1757860.15</v>
      </c>
      <c r="F2835" s="25">
        <v>0</v>
      </c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  <c r="Y2835" s="22"/>
      <c r="Z2835" s="22"/>
      <c r="AA2835" s="22"/>
      <c r="AB2835" s="22"/>
      <c r="AC2835" s="22"/>
      <c r="AD2835" s="22"/>
      <c r="AE2835" s="22"/>
      <c r="AF2835" s="22"/>
      <c r="AG2835" s="22"/>
      <c r="AH2835" s="22"/>
      <c r="AI2835" s="22"/>
      <c r="AJ2835" s="22"/>
      <c r="AK2835" s="22"/>
      <c r="AL2835" s="22"/>
      <c r="AM2835" s="22"/>
      <c r="AN2835" s="22"/>
      <c r="AO2835" s="22"/>
      <c r="AP2835" s="22"/>
      <c r="AQ2835" s="22"/>
      <c r="AR2835" s="22"/>
      <c r="AS2835" s="22"/>
      <c r="AT2835" s="22"/>
      <c r="AU2835" s="22"/>
      <c r="AV2835" s="22"/>
      <c r="AW2835" s="22"/>
      <c r="AX2835" s="22"/>
      <c r="AY2835" s="22"/>
      <c r="AZ2835" s="22"/>
      <c r="BA2835" s="22"/>
      <c r="BB2835" s="22"/>
      <c r="BC2835" s="22"/>
    </row>
    <row r="2836" spans="1:55" s="23" customFormat="1" ht="25.5">
      <c r="A2836" s="7">
        <v>2707</v>
      </c>
      <c r="B2836" s="7">
        <v>145</v>
      </c>
      <c r="C2836" s="35">
        <v>44126</v>
      </c>
      <c r="D2836" s="36" t="s">
        <v>530</v>
      </c>
      <c r="E2836" s="37">
        <v>100000</v>
      </c>
      <c r="F2836" s="19" t="s">
        <v>491</v>
      </c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  <c r="Y2836" s="22"/>
      <c r="Z2836" s="22"/>
      <c r="AA2836" s="22"/>
      <c r="AB2836" s="22"/>
      <c r="AC2836" s="22"/>
      <c r="AD2836" s="22"/>
      <c r="AE2836" s="22"/>
      <c r="AF2836" s="22"/>
      <c r="AG2836" s="22"/>
      <c r="AH2836" s="22"/>
      <c r="AI2836" s="22"/>
      <c r="AJ2836" s="22"/>
      <c r="AK2836" s="22"/>
      <c r="AL2836" s="22"/>
      <c r="AM2836" s="22"/>
      <c r="AN2836" s="22"/>
      <c r="AO2836" s="22"/>
      <c r="AP2836" s="22"/>
      <c r="AQ2836" s="22"/>
      <c r="AR2836" s="22"/>
      <c r="AS2836" s="22"/>
      <c r="AT2836" s="22"/>
      <c r="AU2836" s="22"/>
      <c r="AV2836" s="22"/>
      <c r="AW2836" s="22"/>
      <c r="AX2836" s="22"/>
      <c r="AY2836" s="22"/>
      <c r="AZ2836" s="22"/>
      <c r="BA2836" s="22"/>
      <c r="BB2836" s="22"/>
      <c r="BC2836" s="22"/>
    </row>
    <row r="2837" spans="1:55" s="23" customFormat="1" ht="25.5">
      <c r="A2837" s="7">
        <v>2708</v>
      </c>
      <c r="B2837" s="7">
        <v>146</v>
      </c>
      <c r="C2837" s="35">
        <v>44126</v>
      </c>
      <c r="D2837" s="36" t="s">
        <v>530</v>
      </c>
      <c r="E2837" s="37">
        <v>299462.74</v>
      </c>
      <c r="F2837" s="19" t="s">
        <v>491</v>
      </c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  <c r="Y2837" s="22"/>
      <c r="Z2837" s="22"/>
      <c r="AA2837" s="22"/>
      <c r="AB2837" s="22"/>
      <c r="AC2837" s="22"/>
      <c r="AD2837" s="22"/>
      <c r="AE2837" s="22"/>
      <c r="AF2837" s="22"/>
      <c r="AG2837" s="22"/>
      <c r="AH2837" s="22"/>
      <c r="AI2837" s="22"/>
      <c r="AJ2837" s="22"/>
      <c r="AK2837" s="22"/>
      <c r="AL2837" s="22"/>
      <c r="AM2837" s="22"/>
      <c r="AN2837" s="22"/>
      <c r="AO2837" s="22"/>
      <c r="AP2837" s="22"/>
      <c r="AQ2837" s="22"/>
      <c r="AR2837" s="22"/>
      <c r="AS2837" s="22"/>
      <c r="AT2837" s="22"/>
      <c r="AU2837" s="22"/>
      <c r="AV2837" s="22"/>
      <c r="AW2837" s="22"/>
      <c r="AX2837" s="22"/>
      <c r="AY2837" s="22"/>
      <c r="AZ2837" s="22"/>
      <c r="BA2837" s="22"/>
      <c r="BB2837" s="22"/>
      <c r="BC2837" s="22"/>
    </row>
    <row r="2838" spans="1:55" s="23" customFormat="1" ht="25.5">
      <c r="A2838" s="7">
        <v>2709</v>
      </c>
      <c r="B2838" s="7">
        <v>147</v>
      </c>
      <c r="C2838" s="35">
        <v>44126</v>
      </c>
      <c r="D2838" s="36" t="s">
        <v>125</v>
      </c>
      <c r="E2838" s="37">
        <v>26555.96</v>
      </c>
      <c r="F2838" s="19" t="s">
        <v>29</v>
      </c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  <c r="Y2838" s="22"/>
      <c r="Z2838" s="22"/>
      <c r="AA2838" s="22"/>
      <c r="AB2838" s="22"/>
      <c r="AC2838" s="22"/>
      <c r="AD2838" s="22"/>
      <c r="AE2838" s="22"/>
      <c r="AF2838" s="22"/>
      <c r="AG2838" s="22"/>
      <c r="AH2838" s="22"/>
      <c r="AI2838" s="22"/>
      <c r="AJ2838" s="22"/>
      <c r="AK2838" s="22"/>
      <c r="AL2838" s="22"/>
      <c r="AM2838" s="22"/>
      <c r="AN2838" s="22"/>
      <c r="AO2838" s="22"/>
      <c r="AP2838" s="22"/>
      <c r="AQ2838" s="22"/>
      <c r="AR2838" s="22"/>
      <c r="AS2838" s="22"/>
      <c r="AT2838" s="22"/>
      <c r="AU2838" s="22"/>
      <c r="AV2838" s="22"/>
      <c r="AW2838" s="22"/>
      <c r="AX2838" s="22"/>
      <c r="AY2838" s="22"/>
      <c r="AZ2838" s="22"/>
      <c r="BA2838" s="22"/>
      <c r="BB2838" s="22"/>
      <c r="BC2838" s="22"/>
    </row>
    <row r="2839" spans="1:55" s="23" customFormat="1" ht="25.5">
      <c r="A2839" s="7">
        <v>2710</v>
      </c>
      <c r="B2839" s="7">
        <v>148</v>
      </c>
      <c r="C2839" s="35">
        <v>44126</v>
      </c>
      <c r="D2839" s="36" t="s">
        <v>174</v>
      </c>
      <c r="E2839" s="37">
        <v>293679.86</v>
      </c>
      <c r="F2839" s="19" t="s">
        <v>29</v>
      </c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  <c r="Y2839" s="22"/>
      <c r="Z2839" s="22"/>
      <c r="AA2839" s="22"/>
      <c r="AB2839" s="22"/>
      <c r="AC2839" s="22"/>
      <c r="AD2839" s="22"/>
      <c r="AE2839" s="22"/>
      <c r="AF2839" s="22"/>
      <c r="AG2839" s="22"/>
      <c r="AH2839" s="22"/>
      <c r="AI2839" s="22"/>
      <c r="AJ2839" s="22"/>
      <c r="AK2839" s="22"/>
      <c r="AL2839" s="22"/>
      <c r="AM2839" s="22"/>
      <c r="AN2839" s="22"/>
      <c r="AO2839" s="22"/>
      <c r="AP2839" s="22"/>
      <c r="AQ2839" s="22"/>
      <c r="AR2839" s="22"/>
      <c r="AS2839" s="22"/>
      <c r="AT2839" s="22"/>
      <c r="AU2839" s="22"/>
      <c r="AV2839" s="22"/>
      <c r="AW2839" s="22"/>
      <c r="AX2839" s="22"/>
      <c r="AY2839" s="22"/>
      <c r="AZ2839" s="22"/>
      <c r="BA2839" s="22"/>
      <c r="BB2839" s="22"/>
      <c r="BC2839" s="22"/>
    </row>
    <row r="2840" spans="1:55" s="23" customFormat="1" ht="25.5">
      <c r="A2840" s="7">
        <v>2711</v>
      </c>
      <c r="B2840" s="7">
        <v>149</v>
      </c>
      <c r="C2840" s="35">
        <v>44126</v>
      </c>
      <c r="D2840" s="36" t="s">
        <v>174</v>
      </c>
      <c r="E2840" s="37">
        <v>266651.84</v>
      </c>
      <c r="F2840" s="19" t="s">
        <v>29</v>
      </c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  <c r="Y2840" s="22"/>
      <c r="Z2840" s="22"/>
      <c r="AA2840" s="22"/>
      <c r="AB2840" s="22"/>
      <c r="AC2840" s="22"/>
      <c r="AD2840" s="22"/>
      <c r="AE2840" s="22"/>
      <c r="AF2840" s="22"/>
      <c r="AG2840" s="22"/>
      <c r="AH2840" s="22"/>
      <c r="AI2840" s="22"/>
      <c r="AJ2840" s="22"/>
      <c r="AK2840" s="22"/>
      <c r="AL2840" s="22"/>
      <c r="AM2840" s="22"/>
      <c r="AN2840" s="22"/>
      <c r="AO2840" s="22"/>
      <c r="AP2840" s="22"/>
      <c r="AQ2840" s="22"/>
      <c r="AR2840" s="22"/>
      <c r="AS2840" s="22"/>
      <c r="AT2840" s="22"/>
      <c r="AU2840" s="22"/>
      <c r="AV2840" s="22"/>
      <c r="AW2840" s="22"/>
      <c r="AX2840" s="22"/>
      <c r="AY2840" s="22"/>
      <c r="AZ2840" s="22"/>
      <c r="BA2840" s="22"/>
      <c r="BB2840" s="22"/>
      <c r="BC2840" s="22"/>
    </row>
    <row r="2841" spans="1:55" s="23" customFormat="1" ht="25.5">
      <c r="A2841" s="7">
        <v>2712</v>
      </c>
      <c r="B2841" s="7">
        <v>150</v>
      </c>
      <c r="C2841" s="35">
        <v>44126</v>
      </c>
      <c r="D2841" s="36" t="s">
        <v>194</v>
      </c>
      <c r="E2841" s="37">
        <v>164541.99</v>
      </c>
      <c r="F2841" s="19" t="s">
        <v>47</v>
      </c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  <c r="Y2841" s="22"/>
      <c r="Z2841" s="22"/>
      <c r="AA2841" s="22"/>
      <c r="AB2841" s="22"/>
      <c r="AC2841" s="22"/>
      <c r="AD2841" s="22"/>
      <c r="AE2841" s="22"/>
      <c r="AF2841" s="22"/>
      <c r="AG2841" s="22"/>
      <c r="AH2841" s="22"/>
      <c r="AI2841" s="22"/>
      <c r="AJ2841" s="22"/>
      <c r="AK2841" s="22"/>
      <c r="AL2841" s="22"/>
      <c r="AM2841" s="22"/>
      <c r="AN2841" s="22"/>
      <c r="AO2841" s="22"/>
      <c r="AP2841" s="22"/>
      <c r="AQ2841" s="22"/>
      <c r="AR2841" s="22"/>
      <c r="AS2841" s="22"/>
      <c r="AT2841" s="22"/>
      <c r="AU2841" s="22"/>
      <c r="AV2841" s="22"/>
      <c r="AW2841" s="22"/>
      <c r="AX2841" s="22"/>
      <c r="AY2841" s="22"/>
      <c r="AZ2841" s="22"/>
      <c r="BA2841" s="22"/>
      <c r="BB2841" s="22"/>
      <c r="BC2841" s="22"/>
    </row>
    <row r="2842" spans="1:55" s="23" customFormat="1" ht="25.5">
      <c r="A2842" s="7">
        <v>2713</v>
      </c>
      <c r="B2842" s="7">
        <v>151</v>
      </c>
      <c r="C2842" s="35">
        <v>44126</v>
      </c>
      <c r="D2842" s="36" t="s">
        <v>44</v>
      </c>
      <c r="E2842" s="37">
        <v>308842.02</v>
      </c>
      <c r="F2842" s="19" t="s">
        <v>47</v>
      </c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  <c r="Y2842" s="22"/>
      <c r="Z2842" s="22"/>
      <c r="AA2842" s="22"/>
      <c r="AB2842" s="22"/>
      <c r="AC2842" s="22"/>
      <c r="AD2842" s="22"/>
      <c r="AE2842" s="22"/>
      <c r="AF2842" s="22"/>
      <c r="AG2842" s="22"/>
      <c r="AH2842" s="22"/>
      <c r="AI2842" s="22"/>
      <c r="AJ2842" s="22"/>
      <c r="AK2842" s="22"/>
      <c r="AL2842" s="22"/>
      <c r="AM2842" s="22"/>
      <c r="AN2842" s="22"/>
      <c r="AO2842" s="22"/>
      <c r="AP2842" s="22"/>
      <c r="AQ2842" s="22"/>
      <c r="AR2842" s="22"/>
      <c r="AS2842" s="22"/>
      <c r="AT2842" s="22"/>
      <c r="AU2842" s="22"/>
      <c r="AV2842" s="22"/>
      <c r="AW2842" s="22"/>
      <c r="AX2842" s="22"/>
      <c r="AY2842" s="22"/>
      <c r="AZ2842" s="22"/>
      <c r="BA2842" s="22"/>
      <c r="BB2842" s="22"/>
      <c r="BC2842" s="22"/>
    </row>
    <row r="2843" spans="1:55" s="23" customFormat="1" ht="28.5">
      <c r="A2843" s="7">
        <v>2714</v>
      </c>
      <c r="B2843" s="7">
        <v>152</v>
      </c>
      <c r="C2843" s="35">
        <v>44126</v>
      </c>
      <c r="D2843" s="36" t="s">
        <v>531</v>
      </c>
      <c r="E2843" s="37">
        <v>67970.01</v>
      </c>
      <c r="F2843" s="19" t="s">
        <v>47</v>
      </c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  <c r="Y2843" s="22"/>
      <c r="Z2843" s="22"/>
      <c r="AA2843" s="22"/>
      <c r="AB2843" s="22"/>
      <c r="AC2843" s="22"/>
      <c r="AD2843" s="22"/>
      <c r="AE2843" s="22"/>
      <c r="AF2843" s="22"/>
      <c r="AG2843" s="22"/>
      <c r="AH2843" s="22"/>
      <c r="AI2843" s="22"/>
      <c r="AJ2843" s="22"/>
      <c r="AK2843" s="22"/>
      <c r="AL2843" s="22"/>
      <c r="AM2843" s="22"/>
      <c r="AN2843" s="22"/>
      <c r="AO2843" s="22"/>
      <c r="AP2843" s="22"/>
      <c r="AQ2843" s="22"/>
      <c r="AR2843" s="22"/>
      <c r="AS2843" s="22"/>
      <c r="AT2843" s="22"/>
      <c r="AU2843" s="22"/>
      <c r="AV2843" s="22"/>
      <c r="AW2843" s="22"/>
      <c r="AX2843" s="22"/>
      <c r="AY2843" s="22"/>
      <c r="AZ2843" s="22"/>
      <c r="BA2843" s="22"/>
      <c r="BB2843" s="22"/>
      <c r="BC2843" s="22"/>
    </row>
    <row r="2844" spans="1:55" s="23" customFormat="1" ht="25.5">
      <c r="A2844" s="7">
        <v>2715</v>
      </c>
      <c r="B2844" s="7">
        <v>153</v>
      </c>
      <c r="C2844" s="35">
        <v>44126</v>
      </c>
      <c r="D2844" s="36" t="s">
        <v>44</v>
      </c>
      <c r="E2844" s="37">
        <v>364996.32</v>
      </c>
      <c r="F2844" s="19" t="s">
        <v>47</v>
      </c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  <c r="Y2844" s="22"/>
      <c r="Z2844" s="22"/>
      <c r="AA2844" s="22"/>
      <c r="AB2844" s="22"/>
      <c r="AC2844" s="22"/>
      <c r="AD2844" s="22"/>
      <c r="AE2844" s="22"/>
      <c r="AF2844" s="22"/>
      <c r="AG2844" s="22"/>
      <c r="AH2844" s="22"/>
      <c r="AI2844" s="22"/>
      <c r="AJ2844" s="22"/>
      <c r="AK2844" s="22"/>
      <c r="AL2844" s="22"/>
      <c r="AM2844" s="22"/>
      <c r="AN2844" s="22"/>
      <c r="AO2844" s="22"/>
      <c r="AP2844" s="22"/>
      <c r="AQ2844" s="22"/>
      <c r="AR2844" s="22"/>
      <c r="AS2844" s="22"/>
      <c r="AT2844" s="22"/>
      <c r="AU2844" s="22"/>
      <c r="AV2844" s="22"/>
      <c r="AW2844" s="22"/>
      <c r="AX2844" s="22"/>
      <c r="AY2844" s="22"/>
      <c r="AZ2844" s="22"/>
      <c r="BA2844" s="22"/>
      <c r="BB2844" s="22"/>
      <c r="BC2844" s="22"/>
    </row>
    <row r="2845" spans="1:55" s="23" customFormat="1" ht="25.5">
      <c r="A2845" s="7">
        <v>2716</v>
      </c>
      <c r="B2845" s="7">
        <v>154</v>
      </c>
      <c r="C2845" s="35">
        <v>44126</v>
      </c>
      <c r="D2845" s="36" t="s">
        <v>44</v>
      </c>
      <c r="E2845" s="37">
        <v>185231.92</v>
      </c>
      <c r="F2845" s="19" t="s">
        <v>47</v>
      </c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  <c r="Y2845" s="22"/>
      <c r="Z2845" s="22"/>
      <c r="AA2845" s="22"/>
      <c r="AB2845" s="22"/>
      <c r="AC2845" s="22"/>
      <c r="AD2845" s="22"/>
      <c r="AE2845" s="22"/>
      <c r="AF2845" s="22"/>
      <c r="AG2845" s="22"/>
      <c r="AH2845" s="22"/>
      <c r="AI2845" s="22"/>
      <c r="AJ2845" s="22"/>
      <c r="AK2845" s="22"/>
      <c r="AL2845" s="22"/>
      <c r="AM2845" s="22"/>
      <c r="AN2845" s="22"/>
      <c r="AO2845" s="22"/>
      <c r="AP2845" s="22"/>
      <c r="AQ2845" s="22"/>
      <c r="AR2845" s="22"/>
      <c r="AS2845" s="22"/>
      <c r="AT2845" s="22"/>
      <c r="AU2845" s="22"/>
      <c r="AV2845" s="22"/>
      <c r="AW2845" s="22"/>
      <c r="AX2845" s="22"/>
      <c r="AY2845" s="22"/>
      <c r="AZ2845" s="22"/>
      <c r="BA2845" s="22"/>
      <c r="BB2845" s="22"/>
      <c r="BC2845" s="22"/>
    </row>
    <row r="2846" spans="1:55" s="23" customFormat="1" ht="25.5">
      <c r="A2846" s="7">
        <v>2717</v>
      </c>
      <c r="B2846" s="7">
        <v>155</v>
      </c>
      <c r="C2846" s="35">
        <v>44126</v>
      </c>
      <c r="D2846" s="36" t="s">
        <v>73</v>
      </c>
      <c r="E2846" s="37">
        <v>86172.82</v>
      </c>
      <c r="F2846" s="19" t="s">
        <v>47</v>
      </c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  <c r="Y2846" s="22"/>
      <c r="Z2846" s="22"/>
      <c r="AA2846" s="22"/>
      <c r="AB2846" s="22"/>
      <c r="AC2846" s="22"/>
      <c r="AD2846" s="22"/>
      <c r="AE2846" s="22"/>
      <c r="AF2846" s="22"/>
      <c r="AG2846" s="22"/>
      <c r="AH2846" s="22"/>
      <c r="AI2846" s="22"/>
      <c r="AJ2846" s="22"/>
      <c r="AK2846" s="22"/>
      <c r="AL2846" s="22"/>
      <c r="AM2846" s="22"/>
      <c r="AN2846" s="22"/>
      <c r="AO2846" s="22"/>
      <c r="AP2846" s="22"/>
      <c r="AQ2846" s="22"/>
      <c r="AR2846" s="22"/>
      <c r="AS2846" s="22"/>
      <c r="AT2846" s="22"/>
      <c r="AU2846" s="22"/>
      <c r="AV2846" s="22"/>
      <c r="AW2846" s="22"/>
      <c r="AX2846" s="22"/>
      <c r="AY2846" s="22"/>
      <c r="AZ2846" s="22"/>
      <c r="BA2846" s="22"/>
      <c r="BB2846" s="22"/>
      <c r="BC2846" s="22"/>
    </row>
    <row r="2847" spans="1:55" s="23" customFormat="1" ht="15.75">
      <c r="A2847" s="7">
        <v>2718</v>
      </c>
      <c r="B2847" s="7">
        <v>156</v>
      </c>
      <c r="C2847" s="35">
        <v>44126</v>
      </c>
      <c r="D2847" s="36" t="s">
        <v>125</v>
      </c>
      <c r="E2847" s="37">
        <v>5162.79</v>
      </c>
      <c r="F2847" s="19" t="s">
        <v>49</v>
      </c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  <c r="Y2847" s="22"/>
      <c r="Z2847" s="22"/>
      <c r="AA2847" s="22"/>
      <c r="AB2847" s="22"/>
      <c r="AC2847" s="22"/>
      <c r="AD2847" s="22"/>
      <c r="AE2847" s="22"/>
      <c r="AF2847" s="22"/>
      <c r="AG2847" s="22"/>
      <c r="AH2847" s="22"/>
      <c r="AI2847" s="22"/>
      <c r="AJ2847" s="22"/>
      <c r="AK2847" s="22"/>
      <c r="AL2847" s="22"/>
      <c r="AM2847" s="22"/>
      <c r="AN2847" s="22"/>
      <c r="AO2847" s="22"/>
      <c r="AP2847" s="22"/>
      <c r="AQ2847" s="22"/>
      <c r="AR2847" s="22"/>
      <c r="AS2847" s="22"/>
      <c r="AT2847" s="22"/>
      <c r="AU2847" s="22"/>
      <c r="AV2847" s="22"/>
      <c r="AW2847" s="22"/>
      <c r="AX2847" s="22"/>
      <c r="AY2847" s="22"/>
      <c r="AZ2847" s="22"/>
      <c r="BA2847" s="22"/>
      <c r="BB2847" s="22"/>
      <c r="BC2847" s="22"/>
    </row>
    <row r="2848" spans="1:55" s="23" customFormat="1" ht="15.75">
      <c r="A2848" s="7">
        <v>2719</v>
      </c>
      <c r="B2848" s="7">
        <v>157</v>
      </c>
      <c r="C2848" s="35">
        <v>44126</v>
      </c>
      <c r="D2848" s="36" t="s">
        <v>174</v>
      </c>
      <c r="E2848" s="37">
        <v>57094.81</v>
      </c>
      <c r="F2848" s="19" t="s">
        <v>49</v>
      </c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  <c r="Y2848" s="22"/>
      <c r="Z2848" s="22"/>
      <c r="AA2848" s="22"/>
      <c r="AB2848" s="22"/>
      <c r="AC2848" s="22"/>
      <c r="AD2848" s="22"/>
      <c r="AE2848" s="22"/>
      <c r="AF2848" s="22"/>
      <c r="AG2848" s="22"/>
      <c r="AH2848" s="22"/>
      <c r="AI2848" s="22"/>
      <c r="AJ2848" s="22"/>
      <c r="AK2848" s="22"/>
      <c r="AL2848" s="22"/>
      <c r="AM2848" s="22"/>
      <c r="AN2848" s="22"/>
      <c r="AO2848" s="22"/>
      <c r="AP2848" s="22"/>
      <c r="AQ2848" s="22"/>
      <c r="AR2848" s="22"/>
      <c r="AS2848" s="22"/>
      <c r="AT2848" s="22"/>
      <c r="AU2848" s="22"/>
      <c r="AV2848" s="22"/>
      <c r="AW2848" s="22"/>
      <c r="AX2848" s="22"/>
      <c r="AY2848" s="22"/>
      <c r="AZ2848" s="22"/>
      <c r="BA2848" s="22"/>
      <c r="BB2848" s="22"/>
      <c r="BC2848" s="22"/>
    </row>
    <row r="2849" spans="1:55" s="23" customFormat="1" ht="15.75">
      <c r="A2849" s="7">
        <v>2720</v>
      </c>
      <c r="B2849" s="7">
        <v>158</v>
      </c>
      <c r="C2849" s="35">
        <v>44126</v>
      </c>
      <c r="D2849" s="36" t="s">
        <v>174</v>
      </c>
      <c r="E2849" s="37">
        <v>51840.26</v>
      </c>
      <c r="F2849" s="19" t="s">
        <v>49</v>
      </c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  <c r="Y2849" s="22"/>
      <c r="Z2849" s="22"/>
      <c r="AA2849" s="22"/>
      <c r="AB2849" s="22"/>
      <c r="AC2849" s="22"/>
      <c r="AD2849" s="22"/>
      <c r="AE2849" s="22"/>
      <c r="AF2849" s="22"/>
      <c r="AG2849" s="22"/>
      <c r="AH2849" s="22"/>
      <c r="AI2849" s="22"/>
      <c r="AJ2849" s="22"/>
      <c r="AK2849" s="22"/>
      <c r="AL2849" s="22"/>
      <c r="AM2849" s="22"/>
      <c r="AN2849" s="22"/>
      <c r="AO2849" s="22"/>
      <c r="AP2849" s="22"/>
      <c r="AQ2849" s="22"/>
      <c r="AR2849" s="22"/>
      <c r="AS2849" s="22"/>
      <c r="AT2849" s="22"/>
      <c r="AU2849" s="22"/>
      <c r="AV2849" s="22"/>
      <c r="AW2849" s="22"/>
      <c r="AX2849" s="22"/>
      <c r="AY2849" s="22"/>
      <c r="AZ2849" s="22"/>
      <c r="BA2849" s="22"/>
      <c r="BB2849" s="22"/>
      <c r="BC2849" s="22"/>
    </row>
    <row r="2850" spans="1:55" s="23" customFormat="1" ht="25.5">
      <c r="A2850" s="7">
        <v>2721</v>
      </c>
      <c r="B2850" s="7">
        <v>159</v>
      </c>
      <c r="C2850" s="35">
        <v>44126</v>
      </c>
      <c r="D2850" s="36" t="s">
        <v>44</v>
      </c>
      <c r="E2850" s="37">
        <v>56931.39</v>
      </c>
      <c r="F2850" s="19" t="s">
        <v>50</v>
      </c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  <c r="Y2850" s="22"/>
      <c r="Z2850" s="22"/>
      <c r="AA2850" s="22"/>
      <c r="AB2850" s="22"/>
      <c r="AC2850" s="22"/>
      <c r="AD2850" s="22"/>
      <c r="AE2850" s="22"/>
      <c r="AF2850" s="22"/>
      <c r="AG2850" s="22"/>
      <c r="AH2850" s="22"/>
      <c r="AI2850" s="22"/>
      <c r="AJ2850" s="22"/>
      <c r="AK2850" s="22"/>
      <c r="AL2850" s="22"/>
      <c r="AM2850" s="22"/>
      <c r="AN2850" s="22"/>
      <c r="AO2850" s="22"/>
      <c r="AP2850" s="22"/>
      <c r="AQ2850" s="22"/>
      <c r="AR2850" s="22"/>
      <c r="AS2850" s="22"/>
      <c r="AT2850" s="22"/>
      <c r="AU2850" s="22"/>
      <c r="AV2850" s="22"/>
      <c r="AW2850" s="22"/>
      <c r="AX2850" s="22"/>
      <c r="AY2850" s="22"/>
      <c r="AZ2850" s="22"/>
      <c r="BA2850" s="22"/>
      <c r="BB2850" s="22"/>
      <c r="BC2850" s="22"/>
    </row>
    <row r="2851" spans="1:55" s="23" customFormat="1" ht="28.5">
      <c r="A2851" s="7">
        <v>2722</v>
      </c>
      <c r="B2851" s="7">
        <v>160</v>
      </c>
      <c r="C2851" s="35">
        <v>44126</v>
      </c>
      <c r="D2851" s="36" t="s">
        <v>531</v>
      </c>
      <c r="E2851" s="37">
        <v>13214.17</v>
      </c>
      <c r="F2851" s="19" t="s">
        <v>50</v>
      </c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  <c r="Y2851" s="22"/>
      <c r="Z2851" s="22"/>
      <c r="AA2851" s="22"/>
      <c r="AB2851" s="22"/>
      <c r="AC2851" s="22"/>
      <c r="AD2851" s="22"/>
      <c r="AE2851" s="22"/>
      <c r="AF2851" s="22"/>
      <c r="AG2851" s="22"/>
      <c r="AH2851" s="22"/>
      <c r="AI2851" s="22"/>
      <c r="AJ2851" s="22"/>
      <c r="AK2851" s="22"/>
      <c r="AL2851" s="22"/>
      <c r="AM2851" s="22"/>
      <c r="AN2851" s="22"/>
      <c r="AO2851" s="22"/>
      <c r="AP2851" s="22"/>
      <c r="AQ2851" s="22"/>
      <c r="AR2851" s="22"/>
      <c r="AS2851" s="22"/>
      <c r="AT2851" s="22"/>
      <c r="AU2851" s="22"/>
      <c r="AV2851" s="22"/>
      <c r="AW2851" s="22"/>
      <c r="AX2851" s="22"/>
      <c r="AY2851" s="22"/>
      <c r="AZ2851" s="22"/>
      <c r="BA2851" s="22"/>
      <c r="BB2851" s="22"/>
      <c r="BC2851" s="22"/>
    </row>
    <row r="2852" spans="1:55" s="23" customFormat="1" ht="25.5">
      <c r="A2852" s="7">
        <v>2723</v>
      </c>
      <c r="B2852" s="7">
        <v>161</v>
      </c>
      <c r="C2852" s="35">
        <v>44126</v>
      </c>
      <c r="D2852" s="36" t="s">
        <v>44</v>
      </c>
      <c r="E2852" s="37">
        <v>67282.78</v>
      </c>
      <c r="F2852" s="19" t="s">
        <v>50</v>
      </c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  <c r="Y2852" s="22"/>
      <c r="Z2852" s="22"/>
      <c r="AA2852" s="22"/>
      <c r="AB2852" s="22"/>
      <c r="AC2852" s="22"/>
      <c r="AD2852" s="22"/>
      <c r="AE2852" s="22"/>
      <c r="AF2852" s="22"/>
      <c r="AG2852" s="22"/>
      <c r="AH2852" s="22"/>
      <c r="AI2852" s="22"/>
      <c r="AJ2852" s="22"/>
      <c r="AK2852" s="22"/>
      <c r="AL2852" s="22"/>
      <c r="AM2852" s="22"/>
      <c r="AN2852" s="22"/>
      <c r="AO2852" s="22"/>
      <c r="AP2852" s="22"/>
      <c r="AQ2852" s="22"/>
      <c r="AR2852" s="22"/>
      <c r="AS2852" s="22"/>
      <c r="AT2852" s="22"/>
      <c r="AU2852" s="22"/>
      <c r="AV2852" s="22"/>
      <c r="AW2852" s="22"/>
      <c r="AX2852" s="22"/>
      <c r="AY2852" s="22"/>
      <c r="AZ2852" s="22"/>
      <c r="BA2852" s="22"/>
      <c r="BB2852" s="22"/>
      <c r="BC2852" s="22"/>
    </row>
    <row r="2853" spans="1:55" s="23" customFormat="1" ht="25.5">
      <c r="A2853" s="7">
        <v>2724</v>
      </c>
      <c r="B2853" s="7">
        <v>162</v>
      </c>
      <c r="C2853" s="35">
        <v>44126</v>
      </c>
      <c r="D2853" s="36" t="s">
        <v>44</v>
      </c>
      <c r="E2853" s="37">
        <v>34145.33</v>
      </c>
      <c r="F2853" s="19" t="s">
        <v>50</v>
      </c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  <c r="Y2853" s="22"/>
      <c r="Z2853" s="22"/>
      <c r="AA2853" s="22"/>
      <c r="AB2853" s="22"/>
      <c r="AC2853" s="22"/>
      <c r="AD2853" s="22"/>
      <c r="AE2853" s="22"/>
      <c r="AF2853" s="22"/>
      <c r="AG2853" s="22"/>
      <c r="AH2853" s="22"/>
      <c r="AI2853" s="22"/>
      <c r="AJ2853" s="22"/>
      <c r="AK2853" s="22"/>
      <c r="AL2853" s="22"/>
      <c r="AM2853" s="22"/>
      <c r="AN2853" s="22"/>
      <c r="AO2853" s="22"/>
      <c r="AP2853" s="22"/>
      <c r="AQ2853" s="22"/>
      <c r="AR2853" s="22"/>
      <c r="AS2853" s="22"/>
      <c r="AT2853" s="22"/>
      <c r="AU2853" s="22"/>
      <c r="AV2853" s="22"/>
      <c r="AW2853" s="22"/>
      <c r="AX2853" s="22"/>
      <c r="AY2853" s="22"/>
      <c r="AZ2853" s="22"/>
      <c r="BA2853" s="22"/>
      <c r="BB2853" s="22"/>
      <c r="BC2853" s="22"/>
    </row>
    <row r="2854" spans="1:55" s="23" customFormat="1" ht="25.5">
      <c r="A2854" s="7">
        <v>2725</v>
      </c>
      <c r="B2854" s="7">
        <v>163</v>
      </c>
      <c r="C2854" s="35">
        <v>44126</v>
      </c>
      <c r="D2854" s="36" t="s">
        <v>73</v>
      </c>
      <c r="E2854" s="37">
        <v>15884.94</v>
      </c>
      <c r="F2854" s="19" t="s">
        <v>50</v>
      </c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  <c r="Y2854" s="22"/>
      <c r="Z2854" s="22"/>
      <c r="AA2854" s="22"/>
      <c r="AB2854" s="22"/>
      <c r="AC2854" s="22"/>
      <c r="AD2854" s="22"/>
      <c r="AE2854" s="22"/>
      <c r="AF2854" s="22"/>
      <c r="AG2854" s="22"/>
      <c r="AH2854" s="22"/>
      <c r="AI2854" s="22"/>
      <c r="AJ2854" s="22"/>
      <c r="AK2854" s="22"/>
      <c r="AL2854" s="22"/>
      <c r="AM2854" s="22"/>
      <c r="AN2854" s="22"/>
      <c r="AO2854" s="22"/>
      <c r="AP2854" s="22"/>
      <c r="AQ2854" s="22"/>
      <c r="AR2854" s="22"/>
      <c r="AS2854" s="22"/>
      <c r="AT2854" s="22"/>
      <c r="AU2854" s="22"/>
      <c r="AV2854" s="22"/>
      <c r="AW2854" s="22"/>
      <c r="AX2854" s="22"/>
      <c r="AY2854" s="22"/>
      <c r="AZ2854" s="22"/>
      <c r="BA2854" s="22"/>
      <c r="BB2854" s="22"/>
      <c r="BC2854" s="22"/>
    </row>
    <row r="2855" spans="1:55" s="23" customFormat="1" ht="25.5">
      <c r="A2855" s="7">
        <v>2726</v>
      </c>
      <c r="B2855" s="7">
        <v>164</v>
      </c>
      <c r="C2855" s="35">
        <v>44126</v>
      </c>
      <c r="D2855" s="36" t="s">
        <v>194</v>
      </c>
      <c r="E2855" s="37">
        <v>29036.77</v>
      </c>
      <c r="F2855" s="19" t="s">
        <v>50</v>
      </c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  <c r="Y2855" s="22"/>
      <c r="Z2855" s="22"/>
      <c r="AA2855" s="22"/>
      <c r="AB2855" s="22"/>
      <c r="AC2855" s="22"/>
      <c r="AD2855" s="22"/>
      <c r="AE2855" s="22"/>
      <c r="AF2855" s="22"/>
      <c r="AG2855" s="22"/>
      <c r="AH2855" s="22"/>
      <c r="AI2855" s="22"/>
      <c r="AJ2855" s="22"/>
      <c r="AK2855" s="22"/>
      <c r="AL2855" s="22"/>
      <c r="AM2855" s="22"/>
      <c r="AN2855" s="22"/>
      <c r="AO2855" s="22"/>
      <c r="AP2855" s="22"/>
      <c r="AQ2855" s="22"/>
      <c r="AR2855" s="22"/>
      <c r="AS2855" s="22"/>
      <c r="AT2855" s="22"/>
      <c r="AU2855" s="22"/>
      <c r="AV2855" s="22"/>
      <c r="AW2855" s="22"/>
      <c r="AX2855" s="22"/>
      <c r="AY2855" s="22"/>
      <c r="AZ2855" s="22"/>
      <c r="BA2855" s="22"/>
      <c r="BB2855" s="22"/>
      <c r="BC2855" s="22"/>
    </row>
    <row r="2856" spans="1:55" s="23" customFormat="1" ht="15.75">
      <c r="A2856" s="41" t="s">
        <v>529</v>
      </c>
      <c r="B2856" s="42"/>
      <c r="C2856" s="43"/>
      <c r="D2856" s="25">
        <f>SUM(E2836:E2846)</f>
        <v>2164105.48</v>
      </c>
      <c r="E2856" s="25">
        <f>SUM(E2847:E2855)</f>
        <v>330593.24000000005</v>
      </c>
      <c r="F2856" s="25">
        <v>0</v>
      </c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  <c r="Y2856" s="22"/>
      <c r="Z2856" s="22"/>
      <c r="AA2856" s="22"/>
      <c r="AB2856" s="22"/>
      <c r="AC2856" s="22"/>
      <c r="AD2856" s="22"/>
      <c r="AE2856" s="22"/>
      <c r="AF2856" s="22"/>
      <c r="AG2856" s="22"/>
      <c r="AH2856" s="22"/>
      <c r="AI2856" s="22"/>
      <c r="AJ2856" s="22"/>
      <c r="AK2856" s="22"/>
      <c r="AL2856" s="22"/>
      <c r="AM2856" s="22"/>
      <c r="AN2856" s="22"/>
      <c r="AO2856" s="22"/>
      <c r="AP2856" s="22"/>
      <c r="AQ2856" s="22"/>
      <c r="AR2856" s="22"/>
      <c r="AS2856" s="22"/>
      <c r="AT2856" s="22"/>
      <c r="AU2856" s="22"/>
      <c r="AV2856" s="22"/>
      <c r="AW2856" s="22"/>
      <c r="AX2856" s="22"/>
      <c r="AY2856" s="22"/>
      <c r="AZ2856" s="22"/>
      <c r="BA2856" s="22"/>
      <c r="BB2856" s="22"/>
      <c r="BC2856" s="22"/>
    </row>
    <row r="2857" spans="1:55" s="23" customFormat="1" ht="25.5">
      <c r="A2857" s="7">
        <v>2727</v>
      </c>
      <c r="B2857" s="7">
        <v>165</v>
      </c>
      <c r="C2857" s="35">
        <v>44131</v>
      </c>
      <c r="D2857" s="36" t="s">
        <v>533</v>
      </c>
      <c r="E2857" s="37">
        <v>285128.59</v>
      </c>
      <c r="F2857" s="19" t="s">
        <v>491</v>
      </c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  <c r="Y2857" s="22"/>
      <c r="Z2857" s="22"/>
      <c r="AA2857" s="22"/>
      <c r="AB2857" s="22"/>
      <c r="AC2857" s="22"/>
      <c r="AD2857" s="22"/>
      <c r="AE2857" s="22"/>
      <c r="AF2857" s="22"/>
      <c r="AG2857" s="22"/>
      <c r="AH2857" s="22"/>
      <c r="AI2857" s="22"/>
      <c r="AJ2857" s="22"/>
      <c r="AK2857" s="22"/>
      <c r="AL2857" s="22"/>
      <c r="AM2857" s="22"/>
      <c r="AN2857" s="22"/>
      <c r="AO2857" s="22"/>
      <c r="AP2857" s="22"/>
      <c r="AQ2857" s="22"/>
      <c r="AR2857" s="22"/>
      <c r="AS2857" s="22"/>
      <c r="AT2857" s="22"/>
      <c r="AU2857" s="22"/>
      <c r="AV2857" s="22"/>
      <c r="AW2857" s="22"/>
      <c r="AX2857" s="22"/>
      <c r="AY2857" s="22"/>
      <c r="AZ2857" s="22"/>
      <c r="BA2857" s="22"/>
      <c r="BB2857" s="22"/>
      <c r="BC2857" s="22"/>
    </row>
    <row r="2858" spans="1:55" s="23" customFormat="1" ht="25.5">
      <c r="A2858" s="7">
        <v>2728</v>
      </c>
      <c r="B2858" s="7">
        <v>166</v>
      </c>
      <c r="C2858" s="35">
        <v>44131</v>
      </c>
      <c r="D2858" s="36" t="s">
        <v>334</v>
      </c>
      <c r="E2858" s="37">
        <v>447451.08</v>
      </c>
      <c r="F2858" s="19" t="s">
        <v>491</v>
      </c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  <c r="Y2858" s="22"/>
      <c r="Z2858" s="22"/>
      <c r="AA2858" s="22"/>
      <c r="AB2858" s="22"/>
      <c r="AC2858" s="22"/>
      <c r="AD2858" s="22"/>
      <c r="AE2858" s="22"/>
      <c r="AF2858" s="22"/>
      <c r="AG2858" s="22"/>
      <c r="AH2858" s="22"/>
      <c r="AI2858" s="22"/>
      <c r="AJ2858" s="22"/>
      <c r="AK2858" s="22"/>
      <c r="AL2858" s="22"/>
      <c r="AM2858" s="22"/>
      <c r="AN2858" s="22"/>
      <c r="AO2858" s="22"/>
      <c r="AP2858" s="22"/>
      <c r="AQ2858" s="22"/>
      <c r="AR2858" s="22"/>
      <c r="AS2858" s="22"/>
      <c r="AT2858" s="22"/>
      <c r="AU2858" s="22"/>
      <c r="AV2858" s="22"/>
      <c r="AW2858" s="22"/>
      <c r="AX2858" s="22"/>
      <c r="AY2858" s="22"/>
      <c r="AZ2858" s="22"/>
      <c r="BA2858" s="22"/>
      <c r="BB2858" s="22"/>
      <c r="BC2858" s="22"/>
    </row>
    <row r="2859" spans="1:55" s="23" customFormat="1" ht="25.5">
      <c r="A2859" s="7">
        <v>2729</v>
      </c>
      <c r="B2859" s="7">
        <v>167</v>
      </c>
      <c r="C2859" s="35">
        <v>44131</v>
      </c>
      <c r="D2859" s="36" t="s">
        <v>534</v>
      </c>
      <c r="E2859" s="37">
        <v>485136.06</v>
      </c>
      <c r="F2859" s="19" t="s">
        <v>491</v>
      </c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  <c r="Y2859" s="22"/>
      <c r="Z2859" s="22"/>
      <c r="AA2859" s="22"/>
      <c r="AB2859" s="22"/>
      <c r="AC2859" s="22"/>
      <c r="AD2859" s="22"/>
      <c r="AE2859" s="22"/>
      <c r="AF2859" s="22"/>
      <c r="AG2859" s="22"/>
      <c r="AH2859" s="22"/>
      <c r="AI2859" s="22"/>
      <c r="AJ2859" s="22"/>
      <c r="AK2859" s="22"/>
      <c r="AL2859" s="22"/>
      <c r="AM2859" s="22"/>
      <c r="AN2859" s="22"/>
      <c r="AO2859" s="22"/>
      <c r="AP2859" s="22"/>
      <c r="AQ2859" s="22"/>
      <c r="AR2859" s="22"/>
      <c r="AS2859" s="22"/>
      <c r="AT2859" s="22"/>
      <c r="AU2859" s="22"/>
      <c r="AV2859" s="22"/>
      <c r="AW2859" s="22"/>
      <c r="AX2859" s="22"/>
      <c r="AY2859" s="22"/>
      <c r="AZ2859" s="22"/>
      <c r="BA2859" s="22"/>
      <c r="BB2859" s="22"/>
      <c r="BC2859" s="22"/>
    </row>
    <row r="2860" spans="1:55" s="23" customFormat="1" ht="25.5">
      <c r="A2860" s="7">
        <v>2730</v>
      </c>
      <c r="B2860" s="7">
        <v>168</v>
      </c>
      <c r="C2860" s="35">
        <v>44131</v>
      </c>
      <c r="D2860" s="36" t="s">
        <v>318</v>
      </c>
      <c r="E2860" s="37">
        <v>121709.6</v>
      </c>
      <c r="F2860" s="19" t="s">
        <v>29</v>
      </c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  <c r="Y2860" s="22"/>
      <c r="Z2860" s="22"/>
      <c r="AA2860" s="22"/>
      <c r="AB2860" s="22"/>
      <c r="AC2860" s="22"/>
      <c r="AD2860" s="22"/>
      <c r="AE2860" s="22"/>
      <c r="AF2860" s="22"/>
      <c r="AG2860" s="22"/>
      <c r="AH2860" s="22"/>
      <c r="AI2860" s="22"/>
      <c r="AJ2860" s="22"/>
      <c r="AK2860" s="22"/>
      <c r="AL2860" s="22"/>
      <c r="AM2860" s="22"/>
      <c r="AN2860" s="22"/>
      <c r="AO2860" s="22"/>
      <c r="AP2860" s="22"/>
      <c r="AQ2860" s="22"/>
      <c r="AR2860" s="22"/>
      <c r="AS2860" s="22"/>
      <c r="AT2860" s="22"/>
      <c r="AU2860" s="22"/>
      <c r="AV2860" s="22"/>
      <c r="AW2860" s="22"/>
      <c r="AX2860" s="22"/>
      <c r="AY2860" s="22"/>
      <c r="AZ2860" s="22"/>
      <c r="BA2860" s="22"/>
      <c r="BB2860" s="22"/>
      <c r="BC2860" s="22"/>
    </row>
    <row r="2861" spans="1:55" s="23" customFormat="1" ht="25.5">
      <c r="A2861" s="7">
        <v>2731</v>
      </c>
      <c r="B2861" s="7">
        <v>169</v>
      </c>
      <c r="C2861" s="35">
        <v>44131</v>
      </c>
      <c r="D2861" s="36" t="s">
        <v>386</v>
      </c>
      <c r="E2861" s="37">
        <v>2013432.83</v>
      </c>
      <c r="F2861" s="19" t="s">
        <v>29</v>
      </c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  <c r="Y2861" s="22"/>
      <c r="Z2861" s="22"/>
      <c r="AA2861" s="22"/>
      <c r="AB2861" s="22"/>
      <c r="AC2861" s="22"/>
      <c r="AD2861" s="22"/>
      <c r="AE2861" s="22"/>
      <c r="AF2861" s="22"/>
      <c r="AG2861" s="22"/>
      <c r="AH2861" s="22"/>
      <c r="AI2861" s="22"/>
      <c r="AJ2861" s="22"/>
      <c r="AK2861" s="22"/>
      <c r="AL2861" s="22"/>
      <c r="AM2861" s="22"/>
      <c r="AN2861" s="22"/>
      <c r="AO2861" s="22"/>
      <c r="AP2861" s="22"/>
      <c r="AQ2861" s="22"/>
      <c r="AR2861" s="22"/>
      <c r="AS2861" s="22"/>
      <c r="AT2861" s="22"/>
      <c r="AU2861" s="22"/>
      <c r="AV2861" s="22"/>
      <c r="AW2861" s="22"/>
      <c r="AX2861" s="22"/>
      <c r="AY2861" s="22"/>
      <c r="AZ2861" s="22"/>
      <c r="BA2861" s="22"/>
      <c r="BB2861" s="22"/>
      <c r="BC2861" s="22"/>
    </row>
    <row r="2862" spans="1:55" s="23" customFormat="1" ht="25.5">
      <c r="A2862" s="7">
        <v>2732</v>
      </c>
      <c r="B2862" s="7">
        <v>170</v>
      </c>
      <c r="C2862" s="35">
        <v>44131</v>
      </c>
      <c r="D2862" s="36" t="s">
        <v>152</v>
      </c>
      <c r="E2862" s="37">
        <v>1108550.68</v>
      </c>
      <c r="F2862" s="19" t="s">
        <v>47</v>
      </c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  <c r="Y2862" s="22"/>
      <c r="Z2862" s="22"/>
      <c r="AA2862" s="22"/>
      <c r="AB2862" s="22"/>
      <c r="AC2862" s="22"/>
      <c r="AD2862" s="22"/>
      <c r="AE2862" s="22"/>
      <c r="AF2862" s="22"/>
      <c r="AG2862" s="22"/>
      <c r="AH2862" s="22"/>
      <c r="AI2862" s="22"/>
      <c r="AJ2862" s="22"/>
      <c r="AK2862" s="22"/>
      <c r="AL2862" s="22"/>
      <c r="AM2862" s="22"/>
      <c r="AN2862" s="22"/>
      <c r="AO2862" s="22"/>
      <c r="AP2862" s="22"/>
      <c r="AQ2862" s="22"/>
      <c r="AR2862" s="22"/>
      <c r="AS2862" s="22"/>
      <c r="AT2862" s="22"/>
      <c r="AU2862" s="22"/>
      <c r="AV2862" s="22"/>
      <c r="AW2862" s="22"/>
      <c r="AX2862" s="22"/>
      <c r="AY2862" s="22"/>
      <c r="AZ2862" s="22"/>
      <c r="BA2862" s="22"/>
      <c r="BB2862" s="22"/>
      <c r="BC2862" s="22"/>
    </row>
    <row r="2863" spans="1:55" s="23" customFormat="1" ht="25.5">
      <c r="A2863" s="7">
        <v>2733</v>
      </c>
      <c r="B2863" s="7">
        <v>171</v>
      </c>
      <c r="C2863" s="35">
        <v>44131</v>
      </c>
      <c r="D2863" s="36" t="s">
        <v>141</v>
      </c>
      <c r="E2863" s="37">
        <v>12792.01</v>
      </c>
      <c r="F2863" s="19" t="s">
        <v>47</v>
      </c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  <c r="Y2863" s="22"/>
      <c r="Z2863" s="22"/>
      <c r="AA2863" s="22"/>
      <c r="AB2863" s="22"/>
      <c r="AC2863" s="22"/>
      <c r="AD2863" s="22"/>
      <c r="AE2863" s="22"/>
      <c r="AF2863" s="22"/>
      <c r="AG2863" s="22"/>
      <c r="AH2863" s="22"/>
      <c r="AI2863" s="22"/>
      <c r="AJ2863" s="22"/>
      <c r="AK2863" s="22"/>
      <c r="AL2863" s="22"/>
      <c r="AM2863" s="22"/>
      <c r="AN2863" s="22"/>
      <c r="AO2863" s="22"/>
      <c r="AP2863" s="22"/>
      <c r="AQ2863" s="22"/>
      <c r="AR2863" s="22"/>
      <c r="AS2863" s="22"/>
      <c r="AT2863" s="22"/>
      <c r="AU2863" s="22"/>
      <c r="AV2863" s="22"/>
      <c r="AW2863" s="22"/>
      <c r="AX2863" s="22"/>
      <c r="AY2863" s="22"/>
      <c r="AZ2863" s="22"/>
      <c r="BA2863" s="22"/>
      <c r="BB2863" s="22"/>
      <c r="BC2863" s="22"/>
    </row>
    <row r="2864" spans="1:55" s="23" customFormat="1" ht="25.5">
      <c r="A2864" s="7">
        <v>2734</v>
      </c>
      <c r="B2864" s="7">
        <v>172</v>
      </c>
      <c r="C2864" s="35">
        <v>44131</v>
      </c>
      <c r="D2864" s="36" t="s">
        <v>227</v>
      </c>
      <c r="E2864" s="37">
        <v>43293.74</v>
      </c>
      <c r="F2864" s="19" t="s">
        <v>47</v>
      </c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  <c r="Y2864" s="22"/>
      <c r="Z2864" s="22"/>
      <c r="AA2864" s="22"/>
      <c r="AB2864" s="22"/>
      <c r="AC2864" s="22"/>
      <c r="AD2864" s="22"/>
      <c r="AE2864" s="22"/>
      <c r="AF2864" s="22"/>
      <c r="AG2864" s="22"/>
      <c r="AH2864" s="22"/>
      <c r="AI2864" s="22"/>
      <c r="AJ2864" s="22"/>
      <c r="AK2864" s="22"/>
      <c r="AL2864" s="22"/>
      <c r="AM2864" s="22"/>
      <c r="AN2864" s="22"/>
      <c r="AO2864" s="22"/>
      <c r="AP2864" s="22"/>
      <c r="AQ2864" s="22"/>
      <c r="AR2864" s="22"/>
      <c r="AS2864" s="22"/>
      <c r="AT2864" s="22"/>
      <c r="AU2864" s="22"/>
      <c r="AV2864" s="22"/>
      <c r="AW2864" s="22"/>
      <c r="AX2864" s="22"/>
      <c r="AY2864" s="22"/>
      <c r="AZ2864" s="22"/>
      <c r="BA2864" s="22"/>
      <c r="BB2864" s="22"/>
      <c r="BC2864" s="22"/>
    </row>
    <row r="2865" spans="1:55" s="23" customFormat="1" ht="25.5">
      <c r="A2865" s="7">
        <v>2735</v>
      </c>
      <c r="B2865" s="7">
        <v>173</v>
      </c>
      <c r="C2865" s="35">
        <v>44131</v>
      </c>
      <c r="D2865" s="36" t="s">
        <v>62</v>
      </c>
      <c r="E2865" s="37">
        <v>60305.05</v>
      </c>
      <c r="F2865" s="19" t="s">
        <v>47</v>
      </c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  <c r="Y2865" s="22"/>
      <c r="Z2865" s="22"/>
      <c r="AA2865" s="22"/>
      <c r="AB2865" s="22"/>
      <c r="AC2865" s="22"/>
      <c r="AD2865" s="22"/>
      <c r="AE2865" s="22"/>
      <c r="AF2865" s="22"/>
      <c r="AG2865" s="22"/>
      <c r="AH2865" s="22"/>
      <c r="AI2865" s="22"/>
      <c r="AJ2865" s="22"/>
      <c r="AK2865" s="22"/>
      <c r="AL2865" s="22"/>
      <c r="AM2865" s="22"/>
      <c r="AN2865" s="22"/>
      <c r="AO2865" s="22"/>
      <c r="AP2865" s="22"/>
      <c r="AQ2865" s="22"/>
      <c r="AR2865" s="22"/>
      <c r="AS2865" s="22"/>
      <c r="AT2865" s="22"/>
      <c r="AU2865" s="22"/>
      <c r="AV2865" s="22"/>
      <c r="AW2865" s="22"/>
      <c r="AX2865" s="22"/>
      <c r="AY2865" s="22"/>
      <c r="AZ2865" s="22"/>
      <c r="BA2865" s="22"/>
      <c r="BB2865" s="22"/>
      <c r="BC2865" s="22"/>
    </row>
    <row r="2866" spans="1:55" s="23" customFormat="1" ht="25.5">
      <c r="A2866" s="7">
        <v>2736</v>
      </c>
      <c r="B2866" s="7">
        <v>174</v>
      </c>
      <c r="C2866" s="35">
        <v>44131</v>
      </c>
      <c r="D2866" s="36" t="s">
        <v>137</v>
      </c>
      <c r="E2866" s="37">
        <v>92539.86</v>
      </c>
      <c r="F2866" s="19" t="s">
        <v>47</v>
      </c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  <c r="Y2866" s="22"/>
      <c r="Z2866" s="22"/>
      <c r="AA2866" s="22"/>
      <c r="AB2866" s="22"/>
      <c r="AC2866" s="22"/>
      <c r="AD2866" s="22"/>
      <c r="AE2866" s="22"/>
      <c r="AF2866" s="22"/>
      <c r="AG2866" s="22"/>
      <c r="AH2866" s="22"/>
      <c r="AI2866" s="22"/>
      <c r="AJ2866" s="22"/>
      <c r="AK2866" s="22"/>
      <c r="AL2866" s="22"/>
      <c r="AM2866" s="22"/>
      <c r="AN2866" s="22"/>
      <c r="AO2866" s="22"/>
      <c r="AP2866" s="22"/>
      <c r="AQ2866" s="22"/>
      <c r="AR2866" s="22"/>
      <c r="AS2866" s="22"/>
      <c r="AT2866" s="22"/>
      <c r="AU2866" s="22"/>
      <c r="AV2866" s="22"/>
      <c r="AW2866" s="22"/>
      <c r="AX2866" s="22"/>
      <c r="AY2866" s="22"/>
      <c r="AZ2866" s="22"/>
      <c r="BA2866" s="22"/>
      <c r="BB2866" s="22"/>
      <c r="BC2866" s="22"/>
    </row>
    <row r="2867" spans="1:55" s="23" customFormat="1" ht="25.5">
      <c r="A2867" s="7">
        <v>2737</v>
      </c>
      <c r="B2867" s="7">
        <v>175</v>
      </c>
      <c r="C2867" s="35">
        <v>44131</v>
      </c>
      <c r="D2867" s="36" t="s">
        <v>134</v>
      </c>
      <c r="E2867" s="37">
        <v>44512.29</v>
      </c>
      <c r="F2867" s="19" t="s">
        <v>47</v>
      </c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  <c r="Y2867" s="22"/>
      <c r="Z2867" s="22"/>
      <c r="AA2867" s="22"/>
      <c r="AB2867" s="22"/>
      <c r="AC2867" s="22"/>
      <c r="AD2867" s="22"/>
      <c r="AE2867" s="22"/>
      <c r="AF2867" s="22"/>
      <c r="AG2867" s="22"/>
      <c r="AH2867" s="22"/>
      <c r="AI2867" s="22"/>
      <c r="AJ2867" s="22"/>
      <c r="AK2867" s="22"/>
      <c r="AL2867" s="22"/>
      <c r="AM2867" s="22"/>
      <c r="AN2867" s="22"/>
      <c r="AO2867" s="22"/>
      <c r="AP2867" s="22"/>
      <c r="AQ2867" s="22"/>
      <c r="AR2867" s="22"/>
      <c r="AS2867" s="22"/>
      <c r="AT2867" s="22"/>
      <c r="AU2867" s="22"/>
      <c r="AV2867" s="22"/>
      <c r="AW2867" s="22"/>
      <c r="AX2867" s="22"/>
      <c r="AY2867" s="22"/>
      <c r="AZ2867" s="22"/>
      <c r="BA2867" s="22"/>
      <c r="BB2867" s="22"/>
      <c r="BC2867" s="22"/>
    </row>
    <row r="2868" spans="1:55" s="23" customFormat="1" ht="25.5">
      <c r="A2868" s="7">
        <v>2738</v>
      </c>
      <c r="B2868" s="7">
        <v>176</v>
      </c>
      <c r="C2868" s="35">
        <v>44131</v>
      </c>
      <c r="D2868" s="36" t="s">
        <v>135</v>
      </c>
      <c r="E2868" s="37">
        <v>36940.36</v>
      </c>
      <c r="F2868" s="19" t="s">
        <v>47</v>
      </c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  <c r="Y2868" s="22"/>
      <c r="Z2868" s="22"/>
      <c r="AA2868" s="22"/>
      <c r="AB2868" s="22"/>
      <c r="AC2868" s="22"/>
      <c r="AD2868" s="22"/>
      <c r="AE2868" s="22"/>
      <c r="AF2868" s="22"/>
      <c r="AG2868" s="22"/>
      <c r="AH2868" s="22"/>
      <c r="AI2868" s="22"/>
      <c r="AJ2868" s="22"/>
      <c r="AK2868" s="22"/>
      <c r="AL2868" s="22"/>
      <c r="AM2868" s="22"/>
      <c r="AN2868" s="22"/>
      <c r="AO2868" s="22"/>
      <c r="AP2868" s="22"/>
      <c r="AQ2868" s="22"/>
      <c r="AR2868" s="22"/>
      <c r="AS2868" s="22"/>
      <c r="AT2868" s="22"/>
      <c r="AU2868" s="22"/>
      <c r="AV2868" s="22"/>
      <c r="AW2868" s="22"/>
      <c r="AX2868" s="22"/>
      <c r="AY2868" s="22"/>
      <c r="AZ2868" s="22"/>
      <c r="BA2868" s="22"/>
      <c r="BB2868" s="22"/>
      <c r="BC2868" s="22"/>
    </row>
    <row r="2869" spans="1:55" s="23" customFormat="1" ht="25.5">
      <c r="A2869" s="7">
        <v>2739</v>
      </c>
      <c r="B2869" s="7">
        <v>177</v>
      </c>
      <c r="C2869" s="35">
        <v>44131</v>
      </c>
      <c r="D2869" s="36" t="s">
        <v>136</v>
      </c>
      <c r="E2869" s="37">
        <v>76705.64</v>
      </c>
      <c r="F2869" s="19" t="s">
        <v>47</v>
      </c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  <c r="Y2869" s="22"/>
      <c r="Z2869" s="22"/>
      <c r="AA2869" s="22"/>
      <c r="AB2869" s="22"/>
      <c r="AC2869" s="22"/>
      <c r="AD2869" s="22"/>
      <c r="AE2869" s="22"/>
      <c r="AF2869" s="22"/>
      <c r="AG2869" s="22"/>
      <c r="AH2869" s="22"/>
      <c r="AI2869" s="22"/>
      <c r="AJ2869" s="22"/>
      <c r="AK2869" s="22"/>
      <c r="AL2869" s="22"/>
      <c r="AM2869" s="22"/>
      <c r="AN2869" s="22"/>
      <c r="AO2869" s="22"/>
      <c r="AP2869" s="22"/>
      <c r="AQ2869" s="22"/>
      <c r="AR2869" s="22"/>
      <c r="AS2869" s="22"/>
      <c r="AT2869" s="22"/>
      <c r="AU2869" s="22"/>
      <c r="AV2869" s="22"/>
      <c r="AW2869" s="22"/>
      <c r="AX2869" s="22"/>
      <c r="AY2869" s="22"/>
      <c r="AZ2869" s="22"/>
      <c r="BA2869" s="22"/>
      <c r="BB2869" s="22"/>
      <c r="BC2869" s="22"/>
    </row>
    <row r="2870" spans="1:55" s="23" customFormat="1" ht="25.5">
      <c r="A2870" s="7">
        <v>2740</v>
      </c>
      <c r="B2870" s="7">
        <v>178</v>
      </c>
      <c r="C2870" s="35">
        <v>44131</v>
      </c>
      <c r="D2870" s="36" t="s">
        <v>75</v>
      </c>
      <c r="E2870" s="37">
        <v>56143.19</v>
      </c>
      <c r="F2870" s="19" t="s">
        <v>47</v>
      </c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  <c r="Y2870" s="22"/>
      <c r="Z2870" s="22"/>
      <c r="AA2870" s="22"/>
      <c r="AB2870" s="22"/>
      <c r="AC2870" s="22"/>
      <c r="AD2870" s="22"/>
      <c r="AE2870" s="22"/>
      <c r="AF2870" s="22"/>
      <c r="AG2870" s="22"/>
      <c r="AH2870" s="22"/>
      <c r="AI2870" s="22"/>
      <c r="AJ2870" s="22"/>
      <c r="AK2870" s="22"/>
      <c r="AL2870" s="22"/>
      <c r="AM2870" s="22"/>
      <c r="AN2870" s="22"/>
      <c r="AO2870" s="22"/>
      <c r="AP2870" s="22"/>
      <c r="AQ2870" s="22"/>
      <c r="AR2870" s="22"/>
      <c r="AS2870" s="22"/>
      <c r="AT2870" s="22"/>
      <c r="AU2870" s="22"/>
      <c r="AV2870" s="22"/>
      <c r="AW2870" s="22"/>
      <c r="AX2870" s="22"/>
      <c r="AY2870" s="22"/>
      <c r="AZ2870" s="22"/>
      <c r="BA2870" s="22"/>
      <c r="BB2870" s="22"/>
      <c r="BC2870" s="22"/>
    </row>
    <row r="2871" spans="1:55" s="23" customFormat="1" ht="25.5">
      <c r="A2871" s="7">
        <v>2741</v>
      </c>
      <c r="B2871" s="7">
        <v>179</v>
      </c>
      <c r="C2871" s="35">
        <v>44131</v>
      </c>
      <c r="D2871" s="36" t="s">
        <v>535</v>
      </c>
      <c r="E2871" s="37">
        <v>169015.1</v>
      </c>
      <c r="F2871" s="19" t="s">
        <v>47</v>
      </c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  <c r="Y2871" s="22"/>
      <c r="Z2871" s="22"/>
      <c r="AA2871" s="22"/>
      <c r="AB2871" s="22"/>
      <c r="AC2871" s="22"/>
      <c r="AD2871" s="22"/>
      <c r="AE2871" s="22"/>
      <c r="AF2871" s="22"/>
      <c r="AG2871" s="22"/>
      <c r="AH2871" s="22"/>
      <c r="AI2871" s="22"/>
      <c r="AJ2871" s="22"/>
      <c r="AK2871" s="22"/>
      <c r="AL2871" s="22"/>
      <c r="AM2871" s="22"/>
      <c r="AN2871" s="22"/>
      <c r="AO2871" s="22"/>
      <c r="AP2871" s="22"/>
      <c r="AQ2871" s="22"/>
      <c r="AR2871" s="22"/>
      <c r="AS2871" s="22"/>
      <c r="AT2871" s="22"/>
      <c r="AU2871" s="22"/>
      <c r="AV2871" s="22"/>
      <c r="AW2871" s="22"/>
      <c r="AX2871" s="22"/>
      <c r="AY2871" s="22"/>
      <c r="AZ2871" s="22"/>
      <c r="BA2871" s="22"/>
      <c r="BB2871" s="22"/>
      <c r="BC2871" s="22"/>
    </row>
    <row r="2872" spans="1:55" s="23" customFormat="1" ht="25.5">
      <c r="A2872" s="7">
        <v>2742</v>
      </c>
      <c r="B2872" s="7">
        <v>180</v>
      </c>
      <c r="C2872" s="35">
        <v>44131</v>
      </c>
      <c r="D2872" s="36" t="s">
        <v>143</v>
      </c>
      <c r="E2872" s="37">
        <v>606.9</v>
      </c>
      <c r="F2872" s="19" t="s">
        <v>47</v>
      </c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  <c r="Y2872" s="22"/>
      <c r="Z2872" s="22"/>
      <c r="AA2872" s="22"/>
      <c r="AB2872" s="22"/>
      <c r="AC2872" s="22"/>
      <c r="AD2872" s="22"/>
      <c r="AE2872" s="22"/>
      <c r="AF2872" s="22"/>
      <c r="AG2872" s="22"/>
      <c r="AH2872" s="22"/>
      <c r="AI2872" s="22"/>
      <c r="AJ2872" s="22"/>
      <c r="AK2872" s="22"/>
      <c r="AL2872" s="22"/>
      <c r="AM2872" s="22"/>
      <c r="AN2872" s="22"/>
      <c r="AO2872" s="22"/>
      <c r="AP2872" s="22"/>
      <c r="AQ2872" s="22"/>
      <c r="AR2872" s="22"/>
      <c r="AS2872" s="22"/>
      <c r="AT2872" s="22"/>
      <c r="AU2872" s="22"/>
      <c r="AV2872" s="22"/>
      <c r="AW2872" s="22"/>
      <c r="AX2872" s="22"/>
      <c r="AY2872" s="22"/>
      <c r="AZ2872" s="22"/>
      <c r="BA2872" s="22"/>
      <c r="BB2872" s="22"/>
      <c r="BC2872" s="22"/>
    </row>
    <row r="2873" spans="1:55" s="23" customFormat="1" ht="28.5">
      <c r="A2873" s="7">
        <v>2743</v>
      </c>
      <c r="B2873" s="7">
        <v>181</v>
      </c>
      <c r="C2873" s="35">
        <v>44131</v>
      </c>
      <c r="D2873" s="36" t="s">
        <v>439</v>
      </c>
      <c r="E2873" s="37">
        <v>67917.08</v>
      </c>
      <c r="F2873" s="19" t="s">
        <v>47</v>
      </c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  <c r="Y2873" s="22"/>
      <c r="Z2873" s="22"/>
      <c r="AA2873" s="22"/>
      <c r="AB2873" s="22"/>
      <c r="AC2873" s="22"/>
      <c r="AD2873" s="22"/>
      <c r="AE2873" s="22"/>
      <c r="AF2873" s="22"/>
      <c r="AG2873" s="22"/>
      <c r="AH2873" s="22"/>
      <c r="AI2873" s="22"/>
      <c r="AJ2873" s="22"/>
      <c r="AK2873" s="22"/>
      <c r="AL2873" s="22"/>
      <c r="AM2873" s="22"/>
      <c r="AN2873" s="22"/>
      <c r="AO2873" s="22"/>
      <c r="AP2873" s="22"/>
      <c r="AQ2873" s="22"/>
      <c r="AR2873" s="22"/>
      <c r="AS2873" s="22"/>
      <c r="AT2873" s="22"/>
      <c r="AU2873" s="22"/>
      <c r="AV2873" s="22"/>
      <c r="AW2873" s="22"/>
      <c r="AX2873" s="22"/>
      <c r="AY2873" s="22"/>
      <c r="AZ2873" s="22"/>
      <c r="BA2873" s="22"/>
      <c r="BB2873" s="22"/>
      <c r="BC2873" s="22"/>
    </row>
    <row r="2874" spans="1:55" s="23" customFormat="1" ht="25.5">
      <c r="A2874" s="7">
        <v>2744</v>
      </c>
      <c r="B2874" s="7">
        <v>182</v>
      </c>
      <c r="C2874" s="35">
        <v>44131</v>
      </c>
      <c r="D2874" s="36" t="s">
        <v>334</v>
      </c>
      <c r="E2874" s="37">
        <v>328162.57</v>
      </c>
      <c r="F2874" s="19" t="s">
        <v>47</v>
      </c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  <c r="Y2874" s="22"/>
      <c r="Z2874" s="22"/>
      <c r="AA2874" s="22"/>
      <c r="AB2874" s="22"/>
      <c r="AC2874" s="22"/>
      <c r="AD2874" s="22"/>
      <c r="AE2874" s="22"/>
      <c r="AF2874" s="22"/>
      <c r="AG2874" s="22"/>
      <c r="AH2874" s="22"/>
      <c r="AI2874" s="22"/>
      <c r="AJ2874" s="22"/>
      <c r="AK2874" s="22"/>
      <c r="AL2874" s="22"/>
      <c r="AM2874" s="22"/>
      <c r="AN2874" s="22"/>
      <c r="AO2874" s="22"/>
      <c r="AP2874" s="22"/>
      <c r="AQ2874" s="22"/>
      <c r="AR2874" s="22"/>
      <c r="AS2874" s="22"/>
      <c r="AT2874" s="22"/>
      <c r="AU2874" s="22"/>
      <c r="AV2874" s="22"/>
      <c r="AW2874" s="22"/>
      <c r="AX2874" s="22"/>
      <c r="AY2874" s="22"/>
      <c r="AZ2874" s="22"/>
      <c r="BA2874" s="22"/>
      <c r="BB2874" s="22"/>
      <c r="BC2874" s="22"/>
    </row>
    <row r="2875" spans="1:55" s="23" customFormat="1" ht="25.5">
      <c r="A2875" s="7">
        <v>2745</v>
      </c>
      <c r="B2875" s="7">
        <v>183</v>
      </c>
      <c r="C2875" s="35">
        <v>44131</v>
      </c>
      <c r="D2875" s="36" t="s">
        <v>381</v>
      </c>
      <c r="E2875" s="37">
        <v>66042.19</v>
      </c>
      <c r="F2875" s="19" t="s">
        <v>47</v>
      </c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  <c r="Y2875" s="22"/>
      <c r="Z2875" s="22"/>
      <c r="AA2875" s="22"/>
      <c r="AB2875" s="22"/>
      <c r="AC2875" s="22"/>
      <c r="AD2875" s="22"/>
      <c r="AE2875" s="22"/>
      <c r="AF2875" s="22"/>
      <c r="AG2875" s="22"/>
      <c r="AH2875" s="22"/>
      <c r="AI2875" s="22"/>
      <c r="AJ2875" s="22"/>
      <c r="AK2875" s="22"/>
      <c r="AL2875" s="22"/>
      <c r="AM2875" s="22"/>
      <c r="AN2875" s="22"/>
      <c r="AO2875" s="22"/>
      <c r="AP2875" s="22"/>
      <c r="AQ2875" s="22"/>
      <c r="AR2875" s="22"/>
      <c r="AS2875" s="22"/>
      <c r="AT2875" s="22"/>
      <c r="AU2875" s="22"/>
      <c r="AV2875" s="22"/>
      <c r="AW2875" s="22"/>
      <c r="AX2875" s="22"/>
      <c r="AY2875" s="22"/>
      <c r="AZ2875" s="22"/>
      <c r="BA2875" s="22"/>
      <c r="BB2875" s="22"/>
      <c r="BC2875" s="22"/>
    </row>
    <row r="2876" spans="1:55" s="23" customFormat="1" ht="25.5">
      <c r="A2876" s="7">
        <v>2746</v>
      </c>
      <c r="B2876" s="7">
        <v>184</v>
      </c>
      <c r="C2876" s="35">
        <v>44131</v>
      </c>
      <c r="D2876" s="36" t="s">
        <v>332</v>
      </c>
      <c r="E2876" s="37">
        <v>36809.34</v>
      </c>
      <c r="F2876" s="19" t="s">
        <v>47</v>
      </c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  <c r="Y2876" s="22"/>
      <c r="Z2876" s="22"/>
      <c r="AA2876" s="22"/>
      <c r="AB2876" s="22"/>
      <c r="AC2876" s="22"/>
      <c r="AD2876" s="22"/>
      <c r="AE2876" s="22"/>
      <c r="AF2876" s="22"/>
      <c r="AG2876" s="22"/>
      <c r="AH2876" s="22"/>
      <c r="AI2876" s="22"/>
      <c r="AJ2876" s="22"/>
      <c r="AK2876" s="22"/>
      <c r="AL2876" s="22"/>
      <c r="AM2876" s="22"/>
      <c r="AN2876" s="22"/>
      <c r="AO2876" s="22"/>
      <c r="AP2876" s="22"/>
      <c r="AQ2876" s="22"/>
      <c r="AR2876" s="22"/>
      <c r="AS2876" s="22"/>
      <c r="AT2876" s="22"/>
      <c r="AU2876" s="22"/>
      <c r="AV2876" s="22"/>
      <c r="AW2876" s="22"/>
      <c r="AX2876" s="22"/>
      <c r="AY2876" s="22"/>
      <c r="AZ2876" s="22"/>
      <c r="BA2876" s="22"/>
      <c r="BB2876" s="22"/>
      <c r="BC2876" s="22"/>
    </row>
    <row r="2877" spans="1:55" s="23" customFormat="1" ht="25.5">
      <c r="A2877" s="7">
        <v>2747</v>
      </c>
      <c r="B2877" s="7">
        <v>185</v>
      </c>
      <c r="C2877" s="35">
        <v>44131</v>
      </c>
      <c r="D2877" s="36" t="s">
        <v>331</v>
      </c>
      <c r="E2877" s="37">
        <v>10516.47</v>
      </c>
      <c r="F2877" s="19" t="s">
        <v>47</v>
      </c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  <c r="Y2877" s="22"/>
      <c r="Z2877" s="22"/>
      <c r="AA2877" s="22"/>
      <c r="AB2877" s="22"/>
      <c r="AC2877" s="22"/>
      <c r="AD2877" s="22"/>
      <c r="AE2877" s="22"/>
      <c r="AF2877" s="22"/>
      <c r="AG2877" s="22"/>
      <c r="AH2877" s="22"/>
      <c r="AI2877" s="22"/>
      <c r="AJ2877" s="22"/>
      <c r="AK2877" s="22"/>
      <c r="AL2877" s="22"/>
      <c r="AM2877" s="22"/>
      <c r="AN2877" s="22"/>
      <c r="AO2877" s="22"/>
      <c r="AP2877" s="22"/>
      <c r="AQ2877" s="22"/>
      <c r="AR2877" s="22"/>
      <c r="AS2877" s="22"/>
      <c r="AT2877" s="22"/>
      <c r="AU2877" s="22"/>
      <c r="AV2877" s="22"/>
      <c r="AW2877" s="22"/>
      <c r="AX2877" s="22"/>
      <c r="AY2877" s="22"/>
      <c r="AZ2877" s="22"/>
      <c r="BA2877" s="22"/>
      <c r="BB2877" s="22"/>
      <c r="BC2877" s="22"/>
    </row>
    <row r="2878" spans="1:55" s="23" customFormat="1" ht="25.5">
      <c r="A2878" s="7">
        <v>2748</v>
      </c>
      <c r="B2878" s="7">
        <v>186</v>
      </c>
      <c r="C2878" s="35">
        <v>44131</v>
      </c>
      <c r="D2878" s="36" t="s">
        <v>329</v>
      </c>
      <c r="E2878" s="37">
        <v>67899.54</v>
      </c>
      <c r="F2878" s="19" t="s">
        <v>47</v>
      </c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  <c r="Y2878" s="22"/>
      <c r="Z2878" s="22"/>
      <c r="AA2878" s="22"/>
      <c r="AB2878" s="22"/>
      <c r="AC2878" s="22"/>
      <c r="AD2878" s="22"/>
      <c r="AE2878" s="22"/>
      <c r="AF2878" s="22"/>
      <c r="AG2878" s="22"/>
      <c r="AH2878" s="22"/>
      <c r="AI2878" s="22"/>
      <c r="AJ2878" s="22"/>
      <c r="AK2878" s="22"/>
      <c r="AL2878" s="22"/>
      <c r="AM2878" s="22"/>
      <c r="AN2878" s="22"/>
      <c r="AO2878" s="22"/>
      <c r="AP2878" s="22"/>
      <c r="AQ2878" s="22"/>
      <c r="AR2878" s="22"/>
      <c r="AS2878" s="22"/>
      <c r="AT2878" s="22"/>
      <c r="AU2878" s="22"/>
      <c r="AV2878" s="22"/>
      <c r="AW2878" s="22"/>
      <c r="AX2878" s="22"/>
      <c r="AY2878" s="22"/>
      <c r="AZ2878" s="22"/>
      <c r="BA2878" s="22"/>
      <c r="BB2878" s="22"/>
      <c r="BC2878" s="22"/>
    </row>
    <row r="2879" spans="1:55" s="23" customFormat="1" ht="25.5">
      <c r="A2879" s="7">
        <v>2749</v>
      </c>
      <c r="B2879" s="7">
        <v>187</v>
      </c>
      <c r="C2879" s="35">
        <v>44131</v>
      </c>
      <c r="D2879" s="36" t="s">
        <v>196</v>
      </c>
      <c r="E2879" s="37">
        <v>62320.44</v>
      </c>
      <c r="F2879" s="19" t="s">
        <v>47</v>
      </c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  <c r="Y2879" s="22"/>
      <c r="Z2879" s="22"/>
      <c r="AA2879" s="22"/>
      <c r="AB2879" s="22"/>
      <c r="AC2879" s="22"/>
      <c r="AD2879" s="22"/>
      <c r="AE2879" s="22"/>
      <c r="AF2879" s="22"/>
      <c r="AG2879" s="22"/>
      <c r="AH2879" s="22"/>
      <c r="AI2879" s="22"/>
      <c r="AJ2879" s="22"/>
      <c r="AK2879" s="22"/>
      <c r="AL2879" s="22"/>
      <c r="AM2879" s="22"/>
      <c r="AN2879" s="22"/>
      <c r="AO2879" s="22"/>
      <c r="AP2879" s="22"/>
      <c r="AQ2879" s="22"/>
      <c r="AR2879" s="22"/>
      <c r="AS2879" s="22"/>
      <c r="AT2879" s="22"/>
      <c r="AU2879" s="22"/>
      <c r="AV2879" s="22"/>
      <c r="AW2879" s="22"/>
      <c r="AX2879" s="22"/>
      <c r="AY2879" s="22"/>
      <c r="AZ2879" s="22"/>
      <c r="BA2879" s="22"/>
      <c r="BB2879" s="22"/>
      <c r="BC2879" s="22"/>
    </row>
    <row r="2880" spans="1:55" s="23" customFormat="1" ht="15.75">
      <c r="A2880" s="7">
        <v>2750</v>
      </c>
      <c r="B2880" s="7">
        <v>188</v>
      </c>
      <c r="C2880" s="35">
        <v>44131</v>
      </c>
      <c r="D2880" s="36" t="s">
        <v>318</v>
      </c>
      <c r="E2880" s="37">
        <v>30427.4</v>
      </c>
      <c r="F2880" s="19" t="s">
        <v>49</v>
      </c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  <c r="Y2880" s="22"/>
      <c r="Z2880" s="22"/>
      <c r="AA2880" s="22"/>
      <c r="AB2880" s="22"/>
      <c r="AC2880" s="22"/>
      <c r="AD2880" s="22"/>
      <c r="AE2880" s="22"/>
      <c r="AF2880" s="22"/>
      <c r="AG2880" s="22"/>
      <c r="AH2880" s="22"/>
      <c r="AI2880" s="22"/>
      <c r="AJ2880" s="22"/>
      <c r="AK2880" s="22"/>
      <c r="AL2880" s="22"/>
      <c r="AM2880" s="22"/>
      <c r="AN2880" s="22"/>
      <c r="AO2880" s="22"/>
      <c r="AP2880" s="22"/>
      <c r="AQ2880" s="22"/>
      <c r="AR2880" s="22"/>
      <c r="AS2880" s="22"/>
      <c r="AT2880" s="22"/>
      <c r="AU2880" s="22"/>
      <c r="AV2880" s="22"/>
      <c r="AW2880" s="22"/>
      <c r="AX2880" s="22"/>
      <c r="AY2880" s="22"/>
      <c r="AZ2880" s="22"/>
      <c r="BA2880" s="22"/>
      <c r="BB2880" s="22"/>
      <c r="BC2880" s="22"/>
    </row>
    <row r="2881" spans="1:55" s="23" customFormat="1" ht="15.75">
      <c r="A2881" s="7">
        <v>2751</v>
      </c>
      <c r="B2881" s="7">
        <v>189</v>
      </c>
      <c r="C2881" s="35">
        <v>44131</v>
      </c>
      <c r="D2881" s="36" t="s">
        <v>386</v>
      </c>
      <c r="E2881" s="37">
        <v>355311.67</v>
      </c>
      <c r="F2881" s="19" t="s">
        <v>49</v>
      </c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  <c r="Y2881" s="22"/>
      <c r="Z2881" s="22"/>
      <c r="AA2881" s="22"/>
      <c r="AB2881" s="22"/>
      <c r="AC2881" s="22"/>
      <c r="AD2881" s="22"/>
      <c r="AE2881" s="22"/>
      <c r="AF2881" s="22"/>
      <c r="AG2881" s="22"/>
      <c r="AH2881" s="22"/>
      <c r="AI2881" s="22"/>
      <c r="AJ2881" s="22"/>
      <c r="AK2881" s="22"/>
      <c r="AL2881" s="22"/>
      <c r="AM2881" s="22"/>
      <c r="AN2881" s="22"/>
      <c r="AO2881" s="22"/>
      <c r="AP2881" s="22"/>
      <c r="AQ2881" s="22"/>
      <c r="AR2881" s="22"/>
      <c r="AS2881" s="22"/>
      <c r="AT2881" s="22"/>
      <c r="AU2881" s="22"/>
      <c r="AV2881" s="22"/>
      <c r="AW2881" s="22"/>
      <c r="AX2881" s="22"/>
      <c r="AY2881" s="22"/>
      <c r="AZ2881" s="22"/>
      <c r="BA2881" s="22"/>
      <c r="BB2881" s="22"/>
      <c r="BC2881" s="22"/>
    </row>
    <row r="2882" spans="1:55" s="23" customFormat="1" ht="25.5">
      <c r="A2882" s="7">
        <v>2752</v>
      </c>
      <c r="B2882" s="7">
        <v>190</v>
      </c>
      <c r="C2882" s="35">
        <v>44131</v>
      </c>
      <c r="D2882" s="36" t="s">
        <v>62</v>
      </c>
      <c r="E2882" s="37">
        <v>11724.01</v>
      </c>
      <c r="F2882" s="19" t="s">
        <v>50</v>
      </c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  <c r="Y2882" s="22"/>
      <c r="Z2882" s="22"/>
      <c r="AA2882" s="22"/>
      <c r="AB2882" s="22"/>
      <c r="AC2882" s="22"/>
      <c r="AD2882" s="22"/>
      <c r="AE2882" s="22"/>
      <c r="AF2882" s="22"/>
      <c r="AG2882" s="22"/>
      <c r="AH2882" s="22"/>
      <c r="AI2882" s="22"/>
      <c r="AJ2882" s="22"/>
      <c r="AK2882" s="22"/>
      <c r="AL2882" s="22"/>
      <c r="AM2882" s="22"/>
      <c r="AN2882" s="22"/>
      <c r="AO2882" s="22"/>
      <c r="AP2882" s="22"/>
      <c r="AQ2882" s="22"/>
      <c r="AR2882" s="22"/>
      <c r="AS2882" s="22"/>
      <c r="AT2882" s="22"/>
      <c r="AU2882" s="22"/>
      <c r="AV2882" s="22"/>
      <c r="AW2882" s="22"/>
      <c r="AX2882" s="22"/>
      <c r="AY2882" s="22"/>
      <c r="AZ2882" s="22"/>
      <c r="BA2882" s="22"/>
      <c r="BB2882" s="22"/>
      <c r="BC2882" s="22"/>
    </row>
    <row r="2883" spans="1:55" s="23" customFormat="1" ht="25.5">
      <c r="A2883" s="7">
        <v>2753</v>
      </c>
      <c r="B2883" s="7">
        <v>191</v>
      </c>
      <c r="C2883" s="35">
        <v>44131</v>
      </c>
      <c r="D2883" s="36" t="s">
        <v>137</v>
      </c>
      <c r="E2883" s="37">
        <v>17990.84</v>
      </c>
      <c r="F2883" s="19" t="s">
        <v>50</v>
      </c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  <c r="Y2883" s="22"/>
      <c r="Z2883" s="22"/>
      <c r="AA2883" s="22"/>
      <c r="AB2883" s="22"/>
      <c r="AC2883" s="22"/>
      <c r="AD2883" s="22"/>
      <c r="AE2883" s="22"/>
      <c r="AF2883" s="22"/>
      <c r="AG2883" s="22"/>
      <c r="AH2883" s="22"/>
      <c r="AI2883" s="22"/>
      <c r="AJ2883" s="22"/>
      <c r="AK2883" s="22"/>
      <c r="AL2883" s="22"/>
      <c r="AM2883" s="22"/>
      <c r="AN2883" s="22"/>
      <c r="AO2883" s="22"/>
      <c r="AP2883" s="22"/>
      <c r="AQ2883" s="22"/>
      <c r="AR2883" s="22"/>
      <c r="AS2883" s="22"/>
      <c r="AT2883" s="22"/>
      <c r="AU2883" s="22"/>
      <c r="AV2883" s="22"/>
      <c r="AW2883" s="22"/>
      <c r="AX2883" s="22"/>
      <c r="AY2883" s="22"/>
      <c r="AZ2883" s="22"/>
      <c r="BA2883" s="22"/>
      <c r="BB2883" s="22"/>
      <c r="BC2883" s="22"/>
    </row>
    <row r="2884" spans="1:55" s="23" customFormat="1" ht="25.5">
      <c r="A2884" s="7">
        <v>2754</v>
      </c>
      <c r="B2884" s="7">
        <v>192</v>
      </c>
      <c r="C2884" s="35">
        <v>44131</v>
      </c>
      <c r="D2884" s="36" t="s">
        <v>134</v>
      </c>
      <c r="E2884" s="37">
        <v>8653.71</v>
      </c>
      <c r="F2884" s="19" t="s">
        <v>50</v>
      </c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  <c r="Y2884" s="22"/>
      <c r="Z2884" s="22"/>
      <c r="AA2884" s="22"/>
      <c r="AB2884" s="22"/>
      <c r="AC2884" s="22"/>
      <c r="AD2884" s="22"/>
      <c r="AE2884" s="22"/>
      <c r="AF2884" s="22"/>
      <c r="AG2884" s="22"/>
      <c r="AH2884" s="22"/>
      <c r="AI2884" s="22"/>
      <c r="AJ2884" s="22"/>
      <c r="AK2884" s="22"/>
      <c r="AL2884" s="22"/>
      <c r="AM2884" s="22"/>
      <c r="AN2884" s="22"/>
      <c r="AO2884" s="22"/>
      <c r="AP2884" s="22"/>
      <c r="AQ2884" s="22"/>
      <c r="AR2884" s="22"/>
      <c r="AS2884" s="22"/>
      <c r="AT2884" s="22"/>
      <c r="AU2884" s="22"/>
      <c r="AV2884" s="22"/>
      <c r="AW2884" s="22"/>
      <c r="AX2884" s="22"/>
      <c r="AY2884" s="22"/>
      <c r="AZ2884" s="22"/>
      <c r="BA2884" s="22"/>
      <c r="BB2884" s="22"/>
      <c r="BC2884" s="22"/>
    </row>
    <row r="2885" spans="1:55" s="23" customFormat="1" ht="25.5">
      <c r="A2885" s="7">
        <v>2755</v>
      </c>
      <c r="B2885" s="7">
        <v>193</v>
      </c>
      <c r="C2885" s="35">
        <v>44131</v>
      </c>
      <c r="D2885" s="36" t="s">
        <v>135</v>
      </c>
      <c r="E2885" s="37">
        <v>7181.64</v>
      </c>
      <c r="F2885" s="19" t="s">
        <v>50</v>
      </c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  <c r="Y2885" s="22"/>
      <c r="Z2885" s="22"/>
      <c r="AA2885" s="22"/>
      <c r="AB2885" s="22"/>
      <c r="AC2885" s="22"/>
      <c r="AD2885" s="22"/>
      <c r="AE2885" s="22"/>
      <c r="AF2885" s="22"/>
      <c r="AG2885" s="22"/>
      <c r="AH2885" s="22"/>
      <c r="AI2885" s="22"/>
      <c r="AJ2885" s="22"/>
      <c r="AK2885" s="22"/>
      <c r="AL2885" s="22"/>
      <c r="AM2885" s="22"/>
      <c r="AN2885" s="22"/>
      <c r="AO2885" s="22"/>
      <c r="AP2885" s="22"/>
      <c r="AQ2885" s="22"/>
      <c r="AR2885" s="22"/>
      <c r="AS2885" s="22"/>
      <c r="AT2885" s="22"/>
      <c r="AU2885" s="22"/>
      <c r="AV2885" s="22"/>
      <c r="AW2885" s="22"/>
      <c r="AX2885" s="22"/>
      <c r="AY2885" s="22"/>
      <c r="AZ2885" s="22"/>
      <c r="BA2885" s="22"/>
      <c r="BB2885" s="22"/>
      <c r="BC2885" s="22"/>
    </row>
    <row r="2886" spans="1:55" s="23" customFormat="1" ht="25.5">
      <c r="A2886" s="7">
        <v>2756</v>
      </c>
      <c r="B2886" s="7">
        <v>194</v>
      </c>
      <c r="C2886" s="35">
        <v>44131</v>
      </c>
      <c r="D2886" s="36" t="s">
        <v>136</v>
      </c>
      <c r="E2886" s="37">
        <v>14912.48</v>
      </c>
      <c r="F2886" s="19" t="s">
        <v>50</v>
      </c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  <c r="Y2886" s="22"/>
      <c r="Z2886" s="22"/>
      <c r="AA2886" s="22"/>
      <c r="AB2886" s="22"/>
      <c r="AC2886" s="22"/>
      <c r="AD2886" s="22"/>
      <c r="AE2886" s="22"/>
      <c r="AF2886" s="22"/>
      <c r="AG2886" s="22"/>
      <c r="AH2886" s="22"/>
      <c r="AI2886" s="22"/>
      <c r="AJ2886" s="22"/>
      <c r="AK2886" s="22"/>
      <c r="AL2886" s="22"/>
      <c r="AM2886" s="22"/>
      <c r="AN2886" s="22"/>
      <c r="AO2886" s="22"/>
      <c r="AP2886" s="22"/>
      <c r="AQ2886" s="22"/>
      <c r="AR2886" s="22"/>
      <c r="AS2886" s="22"/>
      <c r="AT2886" s="22"/>
      <c r="AU2886" s="22"/>
      <c r="AV2886" s="22"/>
      <c r="AW2886" s="22"/>
      <c r="AX2886" s="22"/>
      <c r="AY2886" s="22"/>
      <c r="AZ2886" s="22"/>
      <c r="BA2886" s="22"/>
      <c r="BB2886" s="22"/>
      <c r="BC2886" s="22"/>
    </row>
    <row r="2887" spans="1:55" s="23" customFormat="1" ht="25.5">
      <c r="A2887" s="7">
        <v>2757</v>
      </c>
      <c r="B2887" s="7">
        <v>195</v>
      </c>
      <c r="C2887" s="35">
        <v>44131</v>
      </c>
      <c r="D2887" s="36" t="s">
        <v>75</v>
      </c>
      <c r="E2887" s="37">
        <v>14035.79</v>
      </c>
      <c r="F2887" s="19" t="s">
        <v>50</v>
      </c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  <c r="Y2887" s="22"/>
      <c r="Z2887" s="22"/>
      <c r="AA2887" s="22"/>
      <c r="AB2887" s="22"/>
      <c r="AC2887" s="22"/>
      <c r="AD2887" s="22"/>
      <c r="AE2887" s="22"/>
      <c r="AF2887" s="22"/>
      <c r="AG2887" s="22"/>
      <c r="AH2887" s="22"/>
      <c r="AI2887" s="22"/>
      <c r="AJ2887" s="22"/>
      <c r="AK2887" s="22"/>
      <c r="AL2887" s="22"/>
      <c r="AM2887" s="22"/>
      <c r="AN2887" s="22"/>
      <c r="AO2887" s="22"/>
      <c r="AP2887" s="22"/>
      <c r="AQ2887" s="22"/>
      <c r="AR2887" s="22"/>
      <c r="AS2887" s="22"/>
      <c r="AT2887" s="22"/>
      <c r="AU2887" s="22"/>
      <c r="AV2887" s="22"/>
      <c r="AW2887" s="22"/>
      <c r="AX2887" s="22"/>
      <c r="AY2887" s="22"/>
      <c r="AZ2887" s="22"/>
      <c r="BA2887" s="22"/>
      <c r="BB2887" s="22"/>
      <c r="BC2887" s="22"/>
    </row>
    <row r="2888" spans="1:55" s="23" customFormat="1" ht="25.5">
      <c r="A2888" s="7">
        <v>2758</v>
      </c>
      <c r="B2888" s="7">
        <v>196</v>
      </c>
      <c r="C2888" s="35">
        <v>44131</v>
      </c>
      <c r="D2888" s="36" t="s">
        <v>143</v>
      </c>
      <c r="E2888" s="37">
        <v>107.1</v>
      </c>
      <c r="F2888" s="19" t="s">
        <v>50</v>
      </c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  <c r="Y2888" s="22"/>
      <c r="Z2888" s="22"/>
      <c r="AA2888" s="22"/>
      <c r="AB2888" s="22"/>
      <c r="AC2888" s="22"/>
      <c r="AD2888" s="22"/>
      <c r="AE2888" s="22"/>
      <c r="AF2888" s="22"/>
      <c r="AG2888" s="22"/>
      <c r="AH2888" s="22"/>
      <c r="AI2888" s="22"/>
      <c r="AJ2888" s="22"/>
      <c r="AK2888" s="22"/>
      <c r="AL2888" s="22"/>
      <c r="AM2888" s="22"/>
      <c r="AN2888" s="22"/>
      <c r="AO2888" s="22"/>
      <c r="AP2888" s="22"/>
      <c r="AQ2888" s="22"/>
      <c r="AR2888" s="22"/>
      <c r="AS2888" s="22"/>
      <c r="AT2888" s="22"/>
      <c r="AU2888" s="22"/>
      <c r="AV2888" s="22"/>
      <c r="AW2888" s="22"/>
      <c r="AX2888" s="22"/>
      <c r="AY2888" s="22"/>
      <c r="AZ2888" s="22"/>
      <c r="BA2888" s="22"/>
      <c r="BB2888" s="22"/>
      <c r="BC2888" s="22"/>
    </row>
    <row r="2889" spans="1:55" s="23" customFormat="1" ht="28.5">
      <c r="A2889" s="7">
        <v>2759</v>
      </c>
      <c r="B2889" s="7">
        <v>197</v>
      </c>
      <c r="C2889" s="35">
        <v>44131</v>
      </c>
      <c r="D2889" s="36" t="s">
        <v>439</v>
      </c>
      <c r="E2889" s="37">
        <v>13203.88</v>
      </c>
      <c r="F2889" s="19" t="s">
        <v>50</v>
      </c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  <c r="Y2889" s="22"/>
      <c r="Z2889" s="22"/>
      <c r="AA2889" s="22"/>
      <c r="AB2889" s="22"/>
      <c r="AC2889" s="22"/>
      <c r="AD2889" s="22"/>
      <c r="AE2889" s="22"/>
      <c r="AF2889" s="22"/>
      <c r="AG2889" s="22"/>
      <c r="AH2889" s="22"/>
      <c r="AI2889" s="22"/>
      <c r="AJ2889" s="22"/>
      <c r="AK2889" s="22"/>
      <c r="AL2889" s="22"/>
      <c r="AM2889" s="22"/>
      <c r="AN2889" s="22"/>
      <c r="AO2889" s="22"/>
      <c r="AP2889" s="22"/>
      <c r="AQ2889" s="22"/>
      <c r="AR2889" s="22"/>
      <c r="AS2889" s="22"/>
      <c r="AT2889" s="22"/>
      <c r="AU2889" s="22"/>
      <c r="AV2889" s="22"/>
      <c r="AW2889" s="22"/>
      <c r="AX2889" s="22"/>
      <c r="AY2889" s="22"/>
      <c r="AZ2889" s="22"/>
      <c r="BA2889" s="22"/>
      <c r="BB2889" s="22"/>
      <c r="BC2889" s="22"/>
    </row>
    <row r="2890" spans="1:55" s="23" customFormat="1" ht="25.5">
      <c r="A2890" s="7">
        <v>2760</v>
      </c>
      <c r="B2890" s="7">
        <v>198</v>
      </c>
      <c r="C2890" s="35">
        <v>44131</v>
      </c>
      <c r="D2890" s="36" t="s">
        <v>334</v>
      </c>
      <c r="E2890" s="37">
        <v>63798.68</v>
      </c>
      <c r="F2890" s="19" t="s">
        <v>50</v>
      </c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  <c r="Y2890" s="22"/>
      <c r="Z2890" s="22"/>
      <c r="AA2890" s="22"/>
      <c r="AB2890" s="22"/>
      <c r="AC2890" s="22"/>
      <c r="AD2890" s="22"/>
      <c r="AE2890" s="22"/>
      <c r="AF2890" s="22"/>
      <c r="AG2890" s="22"/>
      <c r="AH2890" s="22"/>
      <c r="AI2890" s="22"/>
      <c r="AJ2890" s="22"/>
      <c r="AK2890" s="22"/>
      <c r="AL2890" s="22"/>
      <c r="AM2890" s="22"/>
      <c r="AN2890" s="22"/>
      <c r="AO2890" s="22"/>
      <c r="AP2890" s="22"/>
      <c r="AQ2890" s="22"/>
      <c r="AR2890" s="22"/>
      <c r="AS2890" s="22"/>
      <c r="AT2890" s="22"/>
      <c r="AU2890" s="22"/>
      <c r="AV2890" s="22"/>
      <c r="AW2890" s="22"/>
      <c r="AX2890" s="22"/>
      <c r="AY2890" s="22"/>
      <c r="AZ2890" s="22"/>
      <c r="BA2890" s="22"/>
      <c r="BB2890" s="22"/>
      <c r="BC2890" s="22"/>
    </row>
    <row r="2891" spans="1:55" s="23" customFormat="1" ht="25.5">
      <c r="A2891" s="7">
        <v>2761</v>
      </c>
      <c r="B2891" s="7">
        <v>199</v>
      </c>
      <c r="C2891" s="35">
        <v>44131</v>
      </c>
      <c r="D2891" s="36" t="s">
        <v>381</v>
      </c>
      <c r="E2891" s="37">
        <v>12839.37</v>
      </c>
      <c r="F2891" s="19" t="s">
        <v>50</v>
      </c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  <c r="Y2891" s="22"/>
      <c r="Z2891" s="22"/>
      <c r="AA2891" s="22"/>
      <c r="AB2891" s="22"/>
      <c r="AC2891" s="22"/>
      <c r="AD2891" s="22"/>
      <c r="AE2891" s="22"/>
      <c r="AF2891" s="22"/>
      <c r="AG2891" s="22"/>
      <c r="AH2891" s="22"/>
      <c r="AI2891" s="22"/>
      <c r="AJ2891" s="22"/>
      <c r="AK2891" s="22"/>
      <c r="AL2891" s="22"/>
      <c r="AM2891" s="22"/>
      <c r="AN2891" s="22"/>
      <c r="AO2891" s="22"/>
      <c r="AP2891" s="22"/>
      <c r="AQ2891" s="22"/>
      <c r="AR2891" s="22"/>
      <c r="AS2891" s="22"/>
      <c r="AT2891" s="22"/>
      <c r="AU2891" s="22"/>
      <c r="AV2891" s="22"/>
      <c r="AW2891" s="22"/>
      <c r="AX2891" s="22"/>
      <c r="AY2891" s="22"/>
      <c r="AZ2891" s="22"/>
      <c r="BA2891" s="22"/>
      <c r="BB2891" s="22"/>
      <c r="BC2891" s="22"/>
    </row>
    <row r="2892" spans="1:55" s="23" customFormat="1" ht="25.5">
      <c r="A2892" s="7">
        <v>2762</v>
      </c>
      <c r="B2892" s="7">
        <v>200</v>
      </c>
      <c r="C2892" s="35">
        <v>44131</v>
      </c>
      <c r="D2892" s="36" t="s">
        <v>332</v>
      </c>
      <c r="E2892" s="37">
        <v>7156.16</v>
      </c>
      <c r="F2892" s="19" t="s">
        <v>50</v>
      </c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  <c r="Y2892" s="22"/>
      <c r="Z2892" s="22"/>
      <c r="AA2892" s="22"/>
      <c r="AB2892" s="22"/>
      <c r="AC2892" s="22"/>
      <c r="AD2892" s="22"/>
      <c r="AE2892" s="22"/>
      <c r="AF2892" s="22"/>
      <c r="AG2892" s="22"/>
      <c r="AH2892" s="22"/>
      <c r="AI2892" s="22"/>
      <c r="AJ2892" s="22"/>
      <c r="AK2892" s="22"/>
      <c r="AL2892" s="22"/>
      <c r="AM2892" s="22"/>
      <c r="AN2892" s="22"/>
      <c r="AO2892" s="22"/>
      <c r="AP2892" s="22"/>
      <c r="AQ2892" s="22"/>
      <c r="AR2892" s="22"/>
      <c r="AS2892" s="22"/>
      <c r="AT2892" s="22"/>
      <c r="AU2892" s="22"/>
      <c r="AV2892" s="22"/>
      <c r="AW2892" s="22"/>
      <c r="AX2892" s="22"/>
      <c r="AY2892" s="22"/>
      <c r="AZ2892" s="22"/>
      <c r="BA2892" s="22"/>
      <c r="BB2892" s="22"/>
      <c r="BC2892" s="22"/>
    </row>
    <row r="2893" spans="1:55" s="23" customFormat="1" ht="25.5">
      <c r="A2893" s="7">
        <v>2763</v>
      </c>
      <c r="B2893" s="7">
        <v>201</v>
      </c>
      <c r="C2893" s="35">
        <v>44131</v>
      </c>
      <c r="D2893" s="36" t="s">
        <v>331</v>
      </c>
      <c r="E2893" s="37">
        <v>2044.53</v>
      </c>
      <c r="F2893" s="19" t="s">
        <v>50</v>
      </c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  <c r="Y2893" s="22"/>
      <c r="Z2893" s="22"/>
      <c r="AA2893" s="22"/>
      <c r="AB2893" s="22"/>
      <c r="AC2893" s="22"/>
      <c r="AD2893" s="22"/>
      <c r="AE2893" s="22"/>
      <c r="AF2893" s="22"/>
      <c r="AG2893" s="22"/>
      <c r="AH2893" s="22"/>
      <c r="AI2893" s="22"/>
      <c r="AJ2893" s="22"/>
      <c r="AK2893" s="22"/>
      <c r="AL2893" s="22"/>
      <c r="AM2893" s="22"/>
      <c r="AN2893" s="22"/>
      <c r="AO2893" s="22"/>
      <c r="AP2893" s="22"/>
      <c r="AQ2893" s="22"/>
      <c r="AR2893" s="22"/>
      <c r="AS2893" s="22"/>
      <c r="AT2893" s="22"/>
      <c r="AU2893" s="22"/>
      <c r="AV2893" s="22"/>
      <c r="AW2893" s="22"/>
      <c r="AX2893" s="22"/>
      <c r="AY2893" s="22"/>
      <c r="AZ2893" s="22"/>
      <c r="BA2893" s="22"/>
      <c r="BB2893" s="22"/>
      <c r="BC2893" s="22"/>
    </row>
    <row r="2894" spans="1:55" s="23" customFormat="1" ht="25.5">
      <c r="A2894" s="7">
        <v>2764</v>
      </c>
      <c r="B2894" s="7">
        <v>202</v>
      </c>
      <c r="C2894" s="35">
        <v>44131</v>
      </c>
      <c r="D2894" s="36" t="s">
        <v>329</v>
      </c>
      <c r="E2894" s="37">
        <v>13200.46</v>
      </c>
      <c r="F2894" s="19" t="s">
        <v>50</v>
      </c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  <c r="Y2894" s="22"/>
      <c r="Z2894" s="22"/>
      <c r="AA2894" s="22"/>
      <c r="AB2894" s="22"/>
      <c r="AC2894" s="22"/>
      <c r="AD2894" s="22"/>
      <c r="AE2894" s="22"/>
      <c r="AF2894" s="22"/>
      <c r="AG2894" s="22"/>
      <c r="AH2894" s="22"/>
      <c r="AI2894" s="22"/>
      <c r="AJ2894" s="22"/>
      <c r="AK2894" s="22"/>
      <c r="AL2894" s="22"/>
      <c r="AM2894" s="22"/>
      <c r="AN2894" s="22"/>
      <c r="AO2894" s="22"/>
      <c r="AP2894" s="22"/>
      <c r="AQ2894" s="22"/>
      <c r="AR2894" s="22"/>
      <c r="AS2894" s="22"/>
      <c r="AT2894" s="22"/>
      <c r="AU2894" s="22"/>
      <c r="AV2894" s="22"/>
      <c r="AW2894" s="22"/>
      <c r="AX2894" s="22"/>
      <c r="AY2894" s="22"/>
      <c r="AZ2894" s="22"/>
      <c r="BA2894" s="22"/>
      <c r="BB2894" s="22"/>
      <c r="BC2894" s="22"/>
    </row>
    <row r="2895" spans="1:55" s="23" customFormat="1" ht="25.5">
      <c r="A2895" s="7">
        <v>2765</v>
      </c>
      <c r="B2895" s="7">
        <v>203</v>
      </c>
      <c r="C2895" s="35">
        <v>44131</v>
      </c>
      <c r="D2895" s="36" t="s">
        <v>196</v>
      </c>
      <c r="E2895" s="37">
        <v>12115.82</v>
      </c>
      <c r="F2895" s="19" t="s">
        <v>50</v>
      </c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  <c r="Y2895" s="22"/>
      <c r="Z2895" s="22"/>
      <c r="AA2895" s="22"/>
      <c r="AB2895" s="22"/>
      <c r="AC2895" s="22"/>
      <c r="AD2895" s="22"/>
      <c r="AE2895" s="22"/>
      <c r="AF2895" s="22"/>
      <c r="AG2895" s="22"/>
      <c r="AH2895" s="22"/>
      <c r="AI2895" s="22"/>
      <c r="AJ2895" s="22"/>
      <c r="AK2895" s="22"/>
      <c r="AL2895" s="22"/>
      <c r="AM2895" s="22"/>
      <c r="AN2895" s="22"/>
      <c r="AO2895" s="22"/>
      <c r="AP2895" s="22"/>
      <c r="AQ2895" s="22"/>
      <c r="AR2895" s="22"/>
      <c r="AS2895" s="22"/>
      <c r="AT2895" s="22"/>
      <c r="AU2895" s="22"/>
      <c r="AV2895" s="22"/>
      <c r="AW2895" s="22"/>
      <c r="AX2895" s="22"/>
      <c r="AY2895" s="22"/>
      <c r="AZ2895" s="22"/>
      <c r="BA2895" s="22"/>
      <c r="BB2895" s="22"/>
      <c r="BC2895" s="22"/>
    </row>
    <row r="2896" spans="1:55" s="23" customFormat="1" ht="25.5">
      <c r="A2896" s="7">
        <v>2766</v>
      </c>
      <c r="B2896" s="7">
        <v>204</v>
      </c>
      <c r="C2896" s="35">
        <v>44131</v>
      </c>
      <c r="D2896" s="36" t="s">
        <v>227</v>
      </c>
      <c r="E2896" s="37">
        <v>10823.43</v>
      </c>
      <c r="F2896" s="19" t="s">
        <v>50</v>
      </c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  <c r="Y2896" s="22"/>
      <c r="Z2896" s="22"/>
      <c r="AA2896" s="22"/>
      <c r="AB2896" s="22"/>
      <c r="AC2896" s="22"/>
      <c r="AD2896" s="22"/>
      <c r="AE2896" s="22"/>
      <c r="AF2896" s="22"/>
      <c r="AG2896" s="22"/>
      <c r="AH2896" s="22"/>
      <c r="AI2896" s="22"/>
      <c r="AJ2896" s="22"/>
      <c r="AK2896" s="22"/>
      <c r="AL2896" s="22"/>
      <c r="AM2896" s="22"/>
      <c r="AN2896" s="22"/>
      <c r="AO2896" s="22"/>
      <c r="AP2896" s="22"/>
      <c r="AQ2896" s="22"/>
      <c r="AR2896" s="22"/>
      <c r="AS2896" s="22"/>
      <c r="AT2896" s="22"/>
      <c r="AU2896" s="22"/>
      <c r="AV2896" s="22"/>
      <c r="AW2896" s="22"/>
      <c r="AX2896" s="22"/>
      <c r="AY2896" s="22"/>
      <c r="AZ2896" s="22"/>
      <c r="BA2896" s="22"/>
      <c r="BB2896" s="22"/>
      <c r="BC2896" s="22"/>
    </row>
    <row r="2897" spans="1:55" s="23" customFormat="1" ht="15.75">
      <c r="A2897" s="41" t="s">
        <v>532</v>
      </c>
      <c r="B2897" s="42"/>
      <c r="C2897" s="43"/>
      <c r="D2897" s="25">
        <f>SUM(E2857:E2879)</f>
        <v>5693930.610000001</v>
      </c>
      <c r="E2897" s="25">
        <f>SUM(E2880:E2896)</f>
        <v>595526.9700000001</v>
      </c>
      <c r="F2897" s="25">
        <v>0</v>
      </c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  <c r="V2897" s="22"/>
      <c r="W2897" s="22"/>
      <c r="X2897" s="22"/>
      <c r="Y2897" s="22"/>
      <c r="Z2897" s="22"/>
      <c r="AA2897" s="22"/>
      <c r="AB2897" s="22"/>
      <c r="AC2897" s="22"/>
      <c r="AD2897" s="22"/>
      <c r="AE2897" s="22"/>
      <c r="AF2897" s="22"/>
      <c r="AG2897" s="22"/>
      <c r="AH2897" s="22"/>
      <c r="AI2897" s="22"/>
      <c r="AJ2897" s="22"/>
      <c r="AK2897" s="22"/>
      <c r="AL2897" s="22"/>
      <c r="AM2897" s="22"/>
      <c r="AN2897" s="22"/>
      <c r="AO2897" s="22"/>
      <c r="AP2897" s="22"/>
      <c r="AQ2897" s="22"/>
      <c r="AR2897" s="22"/>
      <c r="AS2897" s="22"/>
      <c r="AT2897" s="22"/>
      <c r="AU2897" s="22"/>
      <c r="AV2897" s="22"/>
      <c r="AW2897" s="22"/>
      <c r="AX2897" s="22"/>
      <c r="AY2897" s="22"/>
      <c r="AZ2897" s="22"/>
      <c r="BA2897" s="22"/>
      <c r="BB2897" s="22"/>
      <c r="BC2897" s="22"/>
    </row>
    <row r="2898" spans="1:55" s="23" customFormat="1" ht="15.75" customHeight="1">
      <c r="A2898" s="47" t="s">
        <v>512</v>
      </c>
      <c r="B2898" s="48"/>
      <c r="C2898" s="31" t="s">
        <v>7</v>
      </c>
      <c r="D2898" s="31" t="s">
        <v>8</v>
      </c>
      <c r="E2898" s="32" t="s">
        <v>5</v>
      </c>
      <c r="F2898" s="31" t="s">
        <v>6</v>
      </c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  <c r="V2898" s="22"/>
      <c r="W2898" s="22"/>
      <c r="X2898" s="22"/>
      <c r="Y2898" s="22"/>
      <c r="Z2898" s="22"/>
      <c r="AA2898" s="22"/>
      <c r="AB2898" s="22"/>
      <c r="AC2898" s="22"/>
      <c r="AD2898" s="22"/>
      <c r="AE2898" s="22"/>
      <c r="AF2898" s="22"/>
      <c r="AG2898" s="22"/>
      <c r="AH2898" s="22"/>
      <c r="AI2898" s="22"/>
      <c r="AJ2898" s="22"/>
      <c r="AK2898" s="22"/>
      <c r="AL2898" s="22"/>
      <c r="AM2898" s="22"/>
      <c r="AN2898" s="22"/>
      <c r="AO2898" s="22"/>
      <c r="AP2898" s="22"/>
      <c r="AQ2898" s="22"/>
      <c r="AR2898" s="22"/>
      <c r="AS2898" s="22"/>
      <c r="AT2898" s="22"/>
      <c r="AU2898" s="22"/>
      <c r="AV2898" s="22"/>
      <c r="AW2898" s="22"/>
      <c r="AX2898" s="22"/>
      <c r="AY2898" s="22"/>
      <c r="AZ2898" s="22"/>
      <c r="BA2898" s="22"/>
      <c r="BB2898" s="22"/>
      <c r="BC2898" s="22"/>
    </row>
    <row r="2899" spans="1:55" s="23" customFormat="1" ht="15.75">
      <c r="A2899" s="49"/>
      <c r="B2899" s="50"/>
      <c r="C2899" s="32">
        <f>D2899+E2899+F2899</f>
        <v>58197558.269999996</v>
      </c>
      <c r="D2899" s="32">
        <f>D2748+D2750+D2766+D2769+D2811+D2835+D2856+D2897</f>
        <v>52399227.099999994</v>
      </c>
      <c r="E2899" s="32">
        <f>E2748+E2750+E2766+E2769+E2811+E2835+E2856+E2897</f>
        <v>5798331.170000001</v>
      </c>
      <c r="F2899" s="32">
        <f>F2748</f>
        <v>0</v>
      </c>
      <c r="G2899" s="22"/>
      <c r="H2899" s="22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  <c r="V2899" s="22"/>
      <c r="W2899" s="22"/>
      <c r="X2899" s="22"/>
      <c r="Y2899" s="22"/>
      <c r="Z2899" s="22"/>
      <c r="AA2899" s="22"/>
      <c r="AB2899" s="22"/>
      <c r="AC2899" s="22"/>
      <c r="AD2899" s="22"/>
      <c r="AE2899" s="22"/>
      <c r="AF2899" s="22"/>
      <c r="AG2899" s="22"/>
      <c r="AH2899" s="22"/>
      <c r="AI2899" s="22"/>
      <c r="AJ2899" s="22"/>
      <c r="AK2899" s="22"/>
      <c r="AL2899" s="22"/>
      <c r="AM2899" s="22"/>
      <c r="AN2899" s="22"/>
      <c r="AO2899" s="22"/>
      <c r="AP2899" s="22"/>
      <c r="AQ2899" s="22"/>
      <c r="AR2899" s="22"/>
      <c r="AS2899" s="22"/>
      <c r="AT2899" s="22"/>
      <c r="AU2899" s="22"/>
      <c r="AV2899" s="22"/>
      <c r="AW2899" s="22"/>
      <c r="AX2899" s="22"/>
      <c r="AY2899" s="22"/>
      <c r="AZ2899" s="22"/>
      <c r="BA2899" s="22"/>
      <c r="BB2899" s="22"/>
      <c r="BC2899" s="22"/>
    </row>
    <row r="2900" spans="1:6" ht="15.75" customHeight="1">
      <c r="A2900" s="53" t="s">
        <v>23</v>
      </c>
      <c r="B2900" s="54"/>
      <c r="C2900" s="10" t="s">
        <v>7</v>
      </c>
      <c r="D2900" s="10" t="s">
        <v>8</v>
      </c>
      <c r="E2900" s="11" t="s">
        <v>5</v>
      </c>
      <c r="F2900" s="10" t="s">
        <v>6</v>
      </c>
    </row>
    <row r="2901" spans="1:6" ht="15.75">
      <c r="A2901" s="55"/>
      <c r="B2901" s="56"/>
      <c r="C2901" s="11">
        <f>D2901+E2901+F2901</f>
        <v>707649405.67</v>
      </c>
      <c r="D2901" s="11">
        <f>D309+D645+D985+D1288+D1528+D1826+D2140+D2400+D2685+D2899</f>
        <v>642656804.8</v>
      </c>
      <c r="E2901" s="11">
        <f>E309+E645+E985+E1288+E1528+E1826+E2140+E2400+E2685+E2899</f>
        <v>64992600.870000005</v>
      </c>
      <c r="F2901" s="11">
        <f>F309+F645+F985+F1288+F1528+F1826+F2140+F2400</f>
        <v>0</v>
      </c>
    </row>
    <row r="2902" ht="15.75">
      <c r="D2902" s="20"/>
    </row>
    <row r="2903" ht="15.75">
      <c r="D2903" s="20"/>
    </row>
    <row r="2904" ht="15.75">
      <c r="D2904" s="20"/>
    </row>
    <row r="2905" ht="15.75">
      <c r="D2905" s="9"/>
    </row>
    <row r="2906" spans="4:6" ht="15.75">
      <c r="D2906" s="20"/>
      <c r="F2906" s="8"/>
    </row>
    <row r="2907" ht="15.75">
      <c r="D2907" s="20"/>
    </row>
    <row r="2908" ht="15.75">
      <c r="E2908" s="2"/>
    </row>
    <row r="2909" spans="4:7" ht="15.75">
      <c r="D2909" s="2"/>
      <c r="F2909" s="8"/>
      <c r="G2909" s="8"/>
    </row>
    <row r="2911" spans="5:6" ht="15.75">
      <c r="E2911" s="8"/>
      <c r="F2911" s="8"/>
    </row>
  </sheetData>
  <sheetProtection/>
  <mergeCells count="121">
    <mergeCell ref="A2533:C2533"/>
    <mergeCell ref="A2506:C2506"/>
    <mergeCell ref="A2599:C2599"/>
    <mergeCell ref="A2523:C2523"/>
    <mergeCell ref="A2328:C2328"/>
    <mergeCell ref="A2354:C2354"/>
    <mergeCell ref="A2399:B2400"/>
    <mergeCell ref="A2398:C2398"/>
    <mergeCell ref="A2497:C2497"/>
    <mergeCell ref="A2453:C2453"/>
    <mergeCell ref="A2211:C2211"/>
    <mergeCell ref="A2346:C2346"/>
    <mergeCell ref="A2243:C2243"/>
    <mergeCell ref="A2665:C2665"/>
    <mergeCell ref="A2499:C2499"/>
    <mergeCell ref="A2343:C2343"/>
    <mergeCell ref="A2313:C2313"/>
    <mergeCell ref="A2264:C2264"/>
    <mergeCell ref="A2:F2"/>
    <mergeCell ref="A308:B309"/>
    <mergeCell ref="A307:C307"/>
    <mergeCell ref="A221:C221"/>
    <mergeCell ref="A290:C290"/>
    <mergeCell ref="A1691:C1691"/>
    <mergeCell ref="A284:C284"/>
    <mergeCell ref="A1649:C1649"/>
    <mergeCell ref="A137:C137"/>
    <mergeCell ref="A184:C184"/>
    <mergeCell ref="A17:C17"/>
    <mergeCell ref="A65:C65"/>
    <mergeCell ref="A67:C67"/>
    <mergeCell ref="A110:C110"/>
    <mergeCell ref="A362:C362"/>
    <mergeCell ref="A527:C527"/>
    <mergeCell ref="A479:C479"/>
    <mergeCell ref="A429:C429"/>
    <mergeCell ref="A419:C419"/>
    <mergeCell ref="A319:C319"/>
    <mergeCell ref="A438:C438"/>
    <mergeCell ref="A983:C983"/>
    <mergeCell ref="A1083:C1083"/>
    <mergeCell ref="A1254:C1254"/>
    <mergeCell ref="A643:C643"/>
    <mergeCell ref="A578:C578"/>
    <mergeCell ref="A1113:C1113"/>
    <mergeCell ref="A984:B985"/>
    <mergeCell ref="A1053:C1053"/>
    <mergeCell ref="A1188:C1188"/>
    <mergeCell ref="A604:C604"/>
    <mergeCell ref="A2029:C2029"/>
    <mergeCell ref="A1825:B1826"/>
    <mergeCell ref="A1850:C1850"/>
    <mergeCell ref="A1937:C1937"/>
    <mergeCell ref="A1950:C1950"/>
    <mergeCell ref="A1058:C1058"/>
    <mergeCell ref="A667:C667"/>
    <mergeCell ref="A1980:C1980"/>
    <mergeCell ref="A1997:C1997"/>
    <mergeCell ref="A2900:B2901"/>
    <mergeCell ref="A738:C738"/>
    <mergeCell ref="A1891:C1891"/>
    <mergeCell ref="A1881:C1881"/>
    <mergeCell ref="A1824:C1824"/>
    <mergeCell ref="A1794:C1794"/>
    <mergeCell ref="A1026:C1026"/>
    <mergeCell ref="A1527:B1528"/>
    <mergeCell ref="A1210:C1210"/>
    <mergeCell ref="A1339:C1339"/>
    <mergeCell ref="A338:C338"/>
    <mergeCell ref="A806:C806"/>
    <mergeCell ref="A679:C679"/>
    <mergeCell ref="A1066:C1066"/>
    <mergeCell ref="A845:C845"/>
    <mergeCell ref="A862:C862"/>
    <mergeCell ref="A928:C928"/>
    <mergeCell ref="A687:C687"/>
    <mergeCell ref="A725:C725"/>
    <mergeCell ref="A644:B645"/>
    <mergeCell ref="A963:C963"/>
    <mergeCell ref="A1287:B1288"/>
    <mergeCell ref="A1597:C1597"/>
    <mergeCell ref="A1526:C1526"/>
    <mergeCell ref="A1286:C1286"/>
    <mergeCell ref="A1161:C1161"/>
    <mergeCell ref="A1404:C1404"/>
    <mergeCell ref="A1355:C1355"/>
    <mergeCell ref="A1486:C1486"/>
    <mergeCell ref="A1433:C1433"/>
    <mergeCell ref="A1614:C1614"/>
    <mergeCell ref="A1801:C1801"/>
    <mergeCell ref="A1726:C1726"/>
    <mergeCell ref="A1494:C1494"/>
    <mergeCell ref="A2363:C2363"/>
    <mergeCell ref="A1766:C1766"/>
    <mergeCell ref="A2020:C2020"/>
    <mergeCell ref="A2154:C2154"/>
    <mergeCell ref="A2161:C2161"/>
    <mergeCell ref="A2109:C2109"/>
    <mergeCell ref="A2444:C2444"/>
    <mergeCell ref="A1861:C1861"/>
    <mergeCell ref="A1768:C1768"/>
    <mergeCell ref="A2076:C2076"/>
    <mergeCell ref="A1887:C1887"/>
    <mergeCell ref="A1873:C1873"/>
    <mergeCell ref="A2145:C2145"/>
    <mergeCell ref="A2138:C2138"/>
    <mergeCell ref="A2139:B2140"/>
    <mergeCell ref="A2205:C2205"/>
    <mergeCell ref="A2630:C2630"/>
    <mergeCell ref="A2684:B2685"/>
    <mergeCell ref="A2769:C2769"/>
    <mergeCell ref="A2683:C2683"/>
    <mergeCell ref="A2835:C2835"/>
    <mergeCell ref="A2669:C2669"/>
    <mergeCell ref="A2856:C2856"/>
    <mergeCell ref="A2811:C2811"/>
    <mergeCell ref="A2750:C2750"/>
    <mergeCell ref="A2766:C2766"/>
    <mergeCell ref="A2748:C2748"/>
    <mergeCell ref="A2898:B2899"/>
    <mergeCell ref="A2897:C2897"/>
  </mergeCells>
  <printOptions/>
  <pageMargins left="0.25" right="0.25" top="0.75" bottom="0.75" header="0.3" footer="0.3"/>
  <pageSetup horizontalDpi="600" verticalDpi="600" orientation="portrait" paperSize="9" scale="87" r:id="rId1"/>
  <headerFooter alignWithMargins="0">
    <oddFooter>&amp;CPage &amp;P of &amp;N</oddFooter>
  </headerFooter>
  <ignoredErrors>
    <ignoredError sqref="D65:E65 D110:E110 D137:E137 D184:E184 D221:E221 D284:E284 D307:E307 D338:E338 D362:E362 D419:E419 D479:E479 D527:E527 D578:E578 D604:E604 D643:E643 D667:E667 D725:E725 D806:E806 D845:E845 D928:E928 D963:E963 D983:E983 D1026:E1026 D1486:E1486 D2444:E2444 D2497:E24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Suzy</dc:creator>
  <cp:keywords/>
  <dc:description/>
  <cp:lastModifiedBy>vamav</cp:lastModifiedBy>
  <cp:lastPrinted>2020-08-06T13:23:50Z</cp:lastPrinted>
  <dcterms:created xsi:type="dcterms:W3CDTF">2013-04-30T07:27:05Z</dcterms:created>
  <dcterms:modified xsi:type="dcterms:W3CDTF">2020-10-28T12:45:51Z</dcterms:modified>
  <cp:category/>
  <cp:version/>
  <cp:contentType/>
  <cp:contentStatus/>
</cp:coreProperties>
</file>